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K170" i="1" l="1"/>
  <c r="K169" i="1"/>
  <c r="K168" i="1"/>
  <c r="K166" i="1"/>
  <c r="K163" i="1"/>
  <c r="K162" i="1"/>
  <c r="K160" i="1"/>
  <c r="K158" i="1"/>
  <c r="K156" i="1"/>
  <c r="K157" i="1"/>
  <c r="K155" i="1"/>
  <c r="K153" i="1"/>
  <c r="K152" i="1"/>
  <c r="K151" i="1"/>
  <c r="K148" i="1"/>
  <c r="K149" i="1"/>
  <c r="K147" i="1"/>
  <c r="K146" i="1"/>
  <c r="K144" i="1"/>
  <c r="K143" i="1"/>
  <c r="K141" i="1"/>
  <c r="K139" i="1"/>
  <c r="K140" i="1"/>
  <c r="K138" i="1"/>
  <c r="K135" i="1"/>
  <c r="K132" i="1"/>
  <c r="K133" i="1"/>
  <c r="K134" i="1"/>
  <c r="K136" i="1"/>
  <c r="K131" i="1"/>
  <c r="K129" i="1"/>
  <c r="K128" i="1"/>
  <c r="K124" i="1"/>
  <c r="K125" i="1"/>
  <c r="K126" i="1"/>
  <c r="K123" i="1"/>
  <c r="K121" i="1"/>
  <c r="K119" i="1"/>
  <c r="K118" i="1"/>
  <c r="K117" i="1"/>
  <c r="K115" i="1"/>
  <c r="K113" i="1"/>
  <c r="K114" i="1"/>
  <c r="K112" i="1"/>
  <c r="K111" i="1"/>
  <c r="K110" i="1"/>
  <c r="K107" i="1"/>
  <c r="K104" i="1"/>
  <c r="K105" i="1"/>
  <c r="K106" i="1"/>
  <c r="K103" i="1"/>
  <c r="K101" i="1"/>
  <c r="K100" i="1"/>
  <c r="K99" i="1"/>
  <c r="K98" i="1"/>
  <c r="K92" i="1"/>
  <c r="K94" i="1"/>
  <c r="K95" i="1"/>
  <c r="K91" i="1"/>
  <c r="K89" i="1"/>
  <c r="K88" i="1"/>
  <c r="K86" i="1"/>
  <c r="K85" i="1"/>
  <c r="K82" i="1"/>
  <c r="K83" i="1"/>
  <c r="K81" i="1"/>
  <c r="K79" i="1"/>
  <c r="K75" i="1"/>
  <c r="K76" i="1"/>
  <c r="K77" i="1"/>
  <c r="K78" i="1"/>
  <c r="K74" i="1"/>
  <c r="K72" i="1"/>
  <c r="K67" i="1"/>
  <c r="K68" i="1"/>
  <c r="K69" i="1"/>
  <c r="K70" i="1"/>
  <c r="K66" i="1"/>
  <c r="K64" i="1"/>
  <c r="K60" i="1"/>
  <c r="K61" i="1"/>
  <c r="K59" i="1"/>
  <c r="K57" i="1"/>
  <c r="K55" i="1"/>
  <c r="K56" i="1"/>
  <c r="K52" i="1"/>
  <c r="K53" i="1"/>
  <c r="K49" i="1"/>
  <c r="K50" i="1"/>
  <c r="K45" i="1"/>
  <c r="K46" i="1"/>
  <c r="K47" i="1"/>
  <c r="K42" i="1"/>
  <c r="K43" i="1"/>
  <c r="K39" i="1"/>
  <c r="K36" i="1"/>
  <c r="K37" i="1"/>
  <c r="K38" i="1"/>
  <c r="K35" i="1"/>
  <c r="K30" i="1"/>
  <c r="K31" i="1"/>
  <c r="K32" i="1"/>
  <c r="K33" i="1"/>
  <c r="K22" i="1"/>
  <c r="K23" i="1"/>
  <c r="K25" i="1"/>
  <c r="K26" i="1"/>
  <c r="K27" i="1"/>
  <c r="K28" i="1"/>
  <c r="K21" i="1"/>
  <c r="K19" i="1"/>
  <c r="K14" i="1"/>
  <c r="K15" i="1"/>
  <c r="K16" i="1"/>
  <c r="K12" i="1"/>
  <c r="K7" i="1"/>
  <c r="K8" i="1"/>
  <c r="K9" i="1"/>
  <c r="K10" i="1"/>
  <c r="B170" i="1" l="1"/>
  <c r="B17" i="1" l="1"/>
  <c r="B11" i="1"/>
  <c r="B6" i="1"/>
  <c r="B167" i="1"/>
  <c r="B159" i="1"/>
  <c r="B161" i="1"/>
  <c r="B164" i="1"/>
  <c r="B154" i="1"/>
  <c r="B145" i="1"/>
  <c r="B150" i="1"/>
  <c r="B142" i="1"/>
  <c r="B137" i="1"/>
  <c r="B130" i="1"/>
  <c r="B127" i="1"/>
  <c r="B120" i="1"/>
  <c r="B122" i="1"/>
  <c r="B116" i="1"/>
  <c r="B108" i="1"/>
  <c r="B109" i="1"/>
  <c r="B90" i="1"/>
  <c r="B102" i="1"/>
  <c r="B96" i="1"/>
  <c r="B97" i="1"/>
  <c r="B93" i="1"/>
  <c r="B62" i="1"/>
  <c r="B80" i="1"/>
  <c r="B87" i="1"/>
  <c r="B84" i="1"/>
  <c r="B71" i="1"/>
  <c r="B65" i="1"/>
  <c r="B73" i="1"/>
  <c r="B63" i="1"/>
  <c r="B58" i="1"/>
  <c r="B54" i="1"/>
  <c r="B40" i="1"/>
  <c r="B51" i="1"/>
  <c r="B48" i="1"/>
  <c r="B44" i="1"/>
  <c r="B41" i="1"/>
  <c r="B34" i="1"/>
  <c r="B29" i="1"/>
  <c r="B18" i="1"/>
  <c r="B24" i="1"/>
  <c r="B20" i="1"/>
  <c r="B13" i="1"/>
</calcChain>
</file>

<file path=xl/sharedStrings.xml><?xml version="1.0" encoding="utf-8"?>
<sst xmlns="http://schemas.openxmlformats.org/spreadsheetml/2006/main" count="307" uniqueCount="186">
  <si>
    <t>สรุปผลการตนเองตามตัวชี้วัดการประเมินผลการปฏิบัติราชการ</t>
  </si>
  <si>
    <t>ชื่อตัวชี้วัด</t>
  </si>
  <si>
    <t>หน่วยวัด</t>
  </si>
  <si>
    <t>เกณฑ์</t>
  </si>
  <si>
    <t>ผลงาน</t>
  </si>
  <si>
    <t>คะแนนเทียบเกณฑ์</t>
  </si>
  <si>
    <t>คะแนนถ่วงน้ำหนัก</t>
  </si>
  <si>
    <t>รวม</t>
  </si>
  <si>
    <t>ร้อยละ</t>
  </si>
  <si>
    <t>คะแนน</t>
  </si>
  <si>
    <t>น้ำหนัก</t>
  </si>
  <si>
    <t>ตำแหน่ง  ...........................................................................    เบอร์ติดต่อ  ................................................................................</t>
  </si>
  <si>
    <t xml:space="preserve"> </t>
  </si>
  <si>
    <t>ผู้รายงาน   ............................................................................................   หน่วยงาน   ..............................................................................</t>
  </si>
  <si>
    <t>6. ความสำเร็จของการดูแลสุขภาพกลุ่มผู้สูงอายุคุณภาพ</t>
  </si>
  <si>
    <t>7. ความสำเร็จของการพัฒนาคุณภาพชีวิตระดับอำเภอ (พชอ.) ที่มีคุณภาพ</t>
  </si>
  <si>
    <t>-</t>
  </si>
  <si>
    <t>3. ความสำเร็จของการพัฒนากลุ่มสตรีและเด็กปฐมวัย</t>
  </si>
  <si>
    <t xml:space="preserve">     - ร้อยละของเด็กพัฒนาการล่าช้าได้รับการกระตุ้นพัฒนาการด้วย TEDA4I</t>
  </si>
  <si>
    <t xml:space="preserve">   - การประเมินโรงพยาบาลที่ใช้ยาอย่างสมเหตุผล</t>
  </si>
  <si>
    <t xml:space="preserve">   - การประเมินการส่งเสริมการใช้ยาอย่างสมเหตุผลในชุมชน</t>
  </si>
  <si>
    <t xml:space="preserve">     - อัตราการได้รับ Antibiotic ภายใน 1 ชั่วโมง (นับจากเวลาได้รับการวินิจฉัย)</t>
  </si>
  <si>
    <t xml:space="preserve">     - อัตราการเจาะ Hemoculture ก่อนให้ Antibiotic</t>
  </si>
  <si>
    <t xml:space="preserve">     - อัตราการได้รับ IV 30 ml/kg (1.5 ลิตร สำหรับผู้ใหญ่) ใน 1 ชั่วโมงแรก (ในกรณีไม่มีข้อห้าม)</t>
  </si>
  <si>
    <t xml:space="preserve">     - อัตราการทบทวนผู้ป่วยที่เสียชีวิตและผู้ป่วยที่ได้รับการส่งต่อ</t>
  </si>
  <si>
    <t xml:space="preserve">     - ร้อยละของเด็กอายุ 0-5 ปี มีพัฒนาการสมวัย</t>
  </si>
  <si>
    <t>อำเภอ ........................................ จังหวัดมหาสารคาม ประจำปีงบประมาณ พ.ศ. 2566</t>
  </si>
  <si>
    <t>1. ร้อยละ 80 ของประชาชนทุกกลุ่มวัยมีความรอบรู้ด้านสุขภาพ (66 เนื้อหา) และได้รับการประเมินผล Body composition ไม่น้อยกว่าร้อยละ 30 เพื่อมุ่งสู่มหาสารคามเมืองเปี่ยมสุข</t>
  </si>
  <si>
    <t xml:space="preserve">   1.1 ร้อยละของประชาชนทุกกลุ่มวัย มีความรอบรู้ด้านสุขภาพ</t>
  </si>
  <si>
    <t xml:space="preserve">   1.2 ร้อยละของประชาชนอายุ 18 ปีขึ้นไปได้รับการประเมินผล Body Composition</t>
  </si>
  <si>
    <t xml:space="preserve">   1.3 ความสำเร็จของการส่งเสริมความรอบรู้ด้านการบริโภคผลิตภัณฑ์และบริการสุขภาพจากการดำเนินกิจกรรม อย.น้อยในโรงเรียน</t>
  </si>
  <si>
    <t>ระดับ</t>
  </si>
  <si>
    <t xml:space="preserve">   1.4 ร้อยละ 60 ของประชาชนมีพฤติกรรมที่ถูกต้องในการดูแลสุขภาพช่องปากและฟัน</t>
  </si>
  <si>
    <t xml:space="preserve">2. ความสำเร็จของการดำเนินงานมอบของขวัญปีใหม่ ปี 2566 ของจังหวัดมหาสารคาม </t>
  </si>
  <si>
    <t xml:space="preserve">   2.1 ความสำเร็จของการดำเนินงานเด็กเป็นสินทรัพย์ของชุมชน ในตำบลเปี่ยมสุข</t>
  </si>
  <si>
    <t xml:space="preserve">   2.2 ผู้ที่มีอายุ 50 ปีขึ้นไป และผู้ป่วยโรคเรื้อรัง มีและใช้ไม้เท้าพยุงกาย</t>
  </si>
  <si>
    <t xml:space="preserve">     2.2.1 ผู้ที่มีอายุ 50 ปีขึ้นไป มีทักษะในการใช้ไม้เท้าไม่น้อยกว่าร้อยละ 30</t>
  </si>
  <si>
    <t xml:space="preserve">     2.2.2 ผู้ป่วยโรคเรื้อรัง มีทักษะในการ
ใช้ไม้เท้าไม่น้อยกว่าร้อยละ 50</t>
  </si>
  <si>
    <t xml:space="preserve">   2.3 ผู้สูงอายุมีโภชนาการปกติ ไม่น้อยกว่าร้อยละ 50</t>
  </si>
  <si>
    <t xml:space="preserve">   3.1 ความสำเร็จของการพัฒนากลุ่มสตรีและเด็กปฐมวัย</t>
  </si>
  <si>
    <t xml:space="preserve">     3.1.1 ความสำเร็จของการป้องกันและลดการตายมารดา</t>
  </si>
  <si>
    <t xml:space="preserve">     3.1.2 ความสำเร็จของการพัฒนาระบบบริการดูแลก่อนคลอดคุณภาพ</t>
  </si>
  <si>
    <t xml:space="preserve">     - ร้อยละการฝากครรภ์ครั้งแรกก่อน หรือเท่ากับ 12 สัปดาห์ </t>
  </si>
  <si>
    <t xml:space="preserve">     - ร้อยละของทารกแรกเกิดมีน้ำหนักน้อยกว่า 2,500 กรัม</t>
  </si>
  <si>
    <t xml:space="preserve">     - ร้อยละหญิงไทยคลอดก่อนกำหนด </t>
  </si>
  <si>
    <t xml:space="preserve">     3.1.3 ความสำเร็จของการพัฒนาเด็กปฐมวัยตามเกณฑ์มาตรฐาน</t>
  </si>
  <si>
    <t xml:space="preserve">     - ร้อยละของเด็กอายุ 0-5 ปี สูงดีสมส่วน  </t>
  </si>
  <si>
    <t xml:space="preserve">     - ร้อยละของลานเล่นในหมู่บ้าน</t>
  </si>
  <si>
    <t xml:space="preserve">   3.2 ความสำเร็จของการพัฒนาคุณภาพชีวิตเด็กเพื่อเด็กอัจฉริยะ</t>
  </si>
  <si>
    <t xml:space="preserve">     3.2.1 เด็ก 0-5 ปี ได้รับการประเมินและส่งเสริมความฉลาดทางจริยธรรม หรือ MQ</t>
  </si>
  <si>
    <t xml:space="preserve">     3.2.2 เด็ก 3-5 ปี, 6-11 ปี และ 12-17 ปี ได้รับการประเมินและส่งเสริมความฉลาดทางอารมณ์ หรือ EQ</t>
  </si>
  <si>
    <t xml:space="preserve">     3.2.3 ร้อยละของเด็กไทยมีความฉลาดทางอารมณ์ (EQ) อยู่ในเกณฑ์ปกติขึ้นไป ไม่น้อยกว่าร้อยละ 75</t>
  </si>
  <si>
    <t xml:space="preserve">   3.3 ร้อยละเด็กกลุ่มอายุ 3 ปีฟันดีไม่มีผุ (caries free)</t>
  </si>
  <si>
    <t>4. ความสำเร็จของการดำเนินงานการพัฒนากลุ่มเด็กวัยเรียนและวัยรุ่น</t>
  </si>
  <si>
    <t xml:space="preserve">   4.1 ร้อยละของเด็กอายุ 6-14 ปี สูงดีสมส่วน</t>
  </si>
  <si>
    <t xml:space="preserve">   4.2 ร้อยละของโรงเรียนพัฒนาเป็นโรงเรียนรอบรู้ด้านสุขภาพ</t>
  </si>
  <si>
    <t xml:space="preserve">   4.3 อัตราการคลอดมีชีพในหญิงอายุ 15-19 ปี</t>
  </si>
  <si>
    <t xml:space="preserve">   4.4 ร้อยละการตั้งครรภ์ซ้ำในหญิงอายุน้อยกว่า 20 ปี</t>
  </si>
  <si>
    <t xml:space="preserve">   4.5 ความสำเร็จของการป้องกันการเสียชีวิตจากการจมน้ำของเด็กอายุน้อยกว่า 15 ปี</t>
  </si>
  <si>
    <t>5. ความสำเร็จของการดำเนินงานการพัฒนากลุ่มวัยทำงาน</t>
  </si>
  <si>
    <t xml:space="preserve">   5.1 ร้อยละวัยทำงานอายุ 18-59 ปี มีดัชนีมวลกายและรอบเอวปกติ</t>
  </si>
  <si>
    <t xml:space="preserve">     5.1.1 ร้อยละวัยทำงานอายุ 18-59 ปี มีดัชนีมวลกายปกติ</t>
  </si>
  <si>
    <t xml:space="preserve">     5.1.2 ร้อยละวัยทำงานอายุ 18-59 ปี มีรอบเอวปกติ</t>
  </si>
  <si>
    <t xml:space="preserve">   5.2 ความสำเร็จของการดำเนินงานป้องกันควบคุมโรคไม่ติดต่อ (NCDs)</t>
  </si>
  <si>
    <t xml:space="preserve">     5.2.1 ร้อยละคะแนนผ่านเกณฑ์การประเมิน NCD Clinic Plus</t>
  </si>
  <si>
    <t xml:space="preserve">     5.2.2 ร้อยละความสำเร็จในการดำเนินงาน CKD clinic ในโรงพยาบาล</t>
  </si>
  <si>
    <t xml:space="preserve">     5.2.3 ร้อยละของสตรีที่ได้รับการคัดกรองมะเร็งปากมดลูก</t>
  </si>
  <si>
    <t xml:space="preserve">   5.3 ความสำเร็จของการดำเนินงานคัดกรองผู้ดื่มเครื่องดื่มแอลกอฮอล์ของประชากรอายุ 15 ปีขึ้นไป</t>
  </si>
  <si>
    <t xml:space="preserve">     - ร้อยละการคัดกรองผู้ดื่มเครื่องดื่มแอลกอฮอล์ ของประชากร อายุ 15 ปีขึ้นไป</t>
  </si>
  <si>
    <t xml:space="preserve">     - ร้อยละความชุกผู้ดื่มเครื่องดื่มแอลกอฮอล์ ในประชากร อายุ 15 ปีขึ้นไป</t>
  </si>
  <si>
    <t xml:space="preserve">   5.4 ความสำเร็จของการดำเนินงานคัดกรองผู้สูบยาสูบของประชากร อายุ 15 ปีขึ้นไป</t>
  </si>
  <si>
    <t xml:space="preserve">     - ร้อยละการคัดกรองผู้สูบยาสูบของประชากร อายุ 15 ปีขึ้นไป (ไม่น้อยกว่าร้อยละ 65)</t>
  </si>
  <si>
    <t xml:space="preserve">     - ร้อยละความชุกประชากรอายุ 15 ปีขึ้นไป (สูบยาสูบไม่เกินร้อยละ 16)</t>
  </si>
  <si>
    <t xml:space="preserve">8. ความสำเร็จของการจัดการด้านสิ่งแวดล้อมในสถานบริการสาธารณสุข (GREEN &amp; CLEAN Hospital Challenge) อาชีวอนามัย และอาหารปลอดภัย </t>
  </si>
  <si>
    <t xml:space="preserve">   8.1 ร้อยละของโรงพยาบาลที่พัฒนาอนามัยสิ่งแวดล้อมได้ตามเกณฑ์ GREEN &amp; CLEAN Hospital Challenge (ระดับมาตรฐานขึ้นไป)</t>
  </si>
  <si>
    <t xml:space="preserve">   8.2 ความสำเร็จของการดำเนินงานตาม พ.ร.บ.ควบคุมโรคจากการประกอบอาชีพและโรคจากสิ่งแวดล้อม พ.ศ. 2562</t>
  </si>
  <si>
    <t xml:space="preserve">   8.3 ร้อยละสถานที่จำหน่ายอาหารผ่านเกณฑ์มาตรฐานตามกฎหมายกำหนด</t>
  </si>
  <si>
    <t>9. ความสำเร็จของการดำเนินงานระบบสุขภาพปฐมภูมิ</t>
  </si>
  <si>
    <t xml:space="preserve">   9.1 ความสำเร็จของการจัดตั้งหน่วยบริการปฐมภูมิและเครือข่ายหน่วยบริการปฐมภูมิตามพระราชบัญญัติระบบสุขภาพปฐมภูมิ พ.ศ. 2562 </t>
  </si>
  <si>
    <t xml:space="preserve">     - ด้านกระบวนการ</t>
  </si>
  <si>
    <t xml:space="preserve">     - ด้านผลลัพธ์</t>
  </si>
  <si>
    <t xml:space="preserve">     1. สัดส่วนการเข้าถึงบริการในหน่วยบริการปฐมภูมิ (OP VISIT)</t>
  </si>
  <si>
    <t xml:space="preserve">     ๒. ร้อยละของผู้ป่วยเบาหวานที่ควบคุมได้</t>
  </si>
  <si>
    <t xml:space="preserve">     ๓. ร้อยละของผู้ป่วยความดันโลหิตสูงที่ควบคุมได้</t>
  </si>
  <si>
    <t xml:space="preserve">     5. การติดตามเยี่ยมบ้านและดูแลต่อเนื่อง การเยี่ยมบ้านในกลุ่มเป้าหมายที่สำคัญ </t>
  </si>
  <si>
    <t xml:space="preserve">     4. ร้อยละการเกิดภาวะแทรกซ้อนและการเข้ารับรักษาเป็นผู้ป่วยใน ของผู้ป่วยเบาหวานและผู้ป่วยความดันโลหิตสูง</t>
  </si>
  <si>
    <t xml:space="preserve">   9.2 ความสำเร็จของการดำเนินงานพัฒนาระบบบริการปฐมภูมิและเครือข่ายหน่วยบริการปฐมภูมิที่มีแพทย์เวชศาสตร์ครอบครัวหรือแพทย์ที่ผ่านการอบรมและคณะผู้ให้บริการสุขภาพ ปฐมภูมิตามนโยบาย ประชาชนคนไทย มีหมอประจำตัว 3 คน</t>
  </si>
  <si>
    <t xml:space="preserve">     ๑. ร้อยละหญิงตั้งครรภ์ได้รับการฝากครรภ์ครั้งแรกก่อนหรือเท่ากับ ๑๒ สัปดาห์</t>
  </si>
  <si>
    <t xml:space="preserve">     ๒. ร้อยละหญิงตั้งครรภ์ได้รับการดูแลก่อนคลอด 5 ครั้งตามเกณฑ์</t>
  </si>
  <si>
    <t xml:space="preserve">     3. ร้อยละเด็ก 0-5 ปี สูงดีสมส่วน</t>
  </si>
  <si>
    <t xml:space="preserve">     4. ร้อยละผู้ป่วยเบาหวานที่ควบคุมระดับน้ำตาลได้ดี</t>
  </si>
  <si>
    <t xml:space="preserve">     ๕. ร้อยละของผู้ป่วยความดันโลหิตสูงที่ควบคุมได้</t>
  </si>
  <si>
    <t xml:space="preserve">   9.3 ความสำเร็จของหน่วยบริการปฐมภูมิ ในการพัฒนาคุณภาพมาตรฐานบริการปฐมภูมิ พ.ศ. 2566</t>
  </si>
  <si>
    <t xml:space="preserve">   9.4 ความสำเร็จของการดำเนินงาน อสม.หมอประจำบ้าน อสค.ชุมชนและตำบลจัดการคุณภาพชีวิต</t>
  </si>
  <si>
    <t xml:space="preserve">     9.4.1 ร้อยละของผู้ป่วยกลุ่มเป้าหมายที่ได้รับการดูแลจาก อสม.หมอประจำบ้าน มีคุณภาพชีวิตที่ดี</t>
  </si>
  <si>
    <t xml:space="preserve">     9.4.2 จำนวนอสม. ที่ได้รับการพัฒนาเป็น อสม. หมอประจำบ้าน</t>
  </si>
  <si>
    <t xml:space="preserve">     9.4.3 อาสาสมัครประจำครอบครัว (อสค.) มีความรอบรู้ด้านสุขภาพ (๖๖ เนื้อหา) และเป็นแกนนำในการดูแลสุขภาพครอบครัว </t>
  </si>
  <si>
    <t xml:space="preserve">     9.4.4 ร้อยละของชุมชนมีการดำเนินการจัดการสุขภาพที่เหมาะสม ให้กับประชาชน โดยมุ่งสู่มหาสารคามเมืองเปี่ยมสุข  </t>
  </si>
  <si>
    <t xml:space="preserve">     - เชิงปริมาณ</t>
  </si>
  <si>
    <t>๑ ชุมชน</t>
  </si>
  <si>
    <t>๒ ชุมชน</t>
  </si>
  <si>
    <t>๓ ชุมชน</t>
  </si>
  <si>
    <t>๔ ชุมชน</t>
  </si>
  <si>
    <t>๕ ชุมชน</t>
  </si>
  <si>
    <t xml:space="preserve">     9.4.5 ร้อยละตำบลเป้าหมายผ่านเกณฑ์ตำบลจัดการคุณภาพชีวิต</t>
  </si>
  <si>
    <t xml:space="preserve">     - เชิงคุณภาพ</t>
  </si>
  <si>
    <t xml:space="preserve">ไม่มีตำบลผ่านเกณฑ์คุณภาพ = 0
ผ่านเกณฑ์คุณภาพจำนวน ๑ ตำบล = 5
</t>
  </si>
  <si>
    <t>10. ความสำเร็จของการลดป่วย ลดตาย</t>
  </si>
  <si>
    <t xml:space="preserve">   10.1 ระดับความสำเร็จของการลดป่วย ลดตาย จากโรคหลอดเลือดสมอง</t>
  </si>
  <si>
    <t xml:space="preserve">   10.2 ระดับความสำเร็จของการลดป่วย ลดตาย จากโรคหลอดเลือดหัวใจ    </t>
  </si>
  <si>
    <t xml:space="preserve">   10.3 ความสำเร็จของการดูแลทารกแรกเกิด</t>
  </si>
  <si>
    <t xml:space="preserve">     - ร้อยละการเกิด Hypothermia/ Hyperthermia ขณะส่งต่อ (น้อยกว่า 15 %)</t>
  </si>
  <si>
    <t xml:space="preserve">     - ร้อยละของทารกแรกเกิดที่ได้รับการตรวจคัดกรองการได้ยิน (100 %)</t>
  </si>
  <si>
    <t xml:space="preserve">   10.4 ความสำเร็จของการดำเนินงานโรคมะเร็งลำไส้ใหญ่และลำไส้ตรง </t>
  </si>
  <si>
    <t xml:space="preserve">     10.4.1 ร้อยละของผู้ที่ได้รับการคัดกรองมะเร็งลำไส้ใหญ่และไส้ตรงด้วยวิธี Fit test</t>
  </si>
  <si>
    <t xml:space="preserve">     - ร้อยละของกลุ่มเป้าหมายอายุ 50 – 70 ปี ได้รับการตรวจคัดกรองมะเร็งลำไส้ใหญ่และไส้ตรงด้วยวิธี Fit test </t>
  </si>
  <si>
    <t xml:space="preserve">     - ร้อยละของผู้ที่มีผลตรวจคัดกรองมะเร็งลำไส้ใหญ่และไส้ตรงด้วยวิธี Fit test ผิดปกติ ได้รับการส่งต่อและเข้ารับการตรวจส่องกล้อง Colonoscopy </t>
  </si>
  <si>
    <t xml:space="preserve">     10.4.2 ร้อยละผู้ป่วยมะเร็งที่ได้รับการดูแลรักษาและมีการบันทึกข้อมูลผู้ป่วยมะเร็งในระบบ Thai Cancer Base Plus (TCB Plus)</t>
  </si>
  <si>
    <t xml:space="preserve">   10.5 อัตราตายผู้ป่วยติดเชื้อในกระแสเลือดแบบรุนแรงชนิด community-acquired </t>
  </si>
  <si>
    <t xml:space="preserve">   10.6 ร้อยละของประชาชนอายุ 40 ปีขึ้นไปที่มารับบริการ ได้รับการตรวจช่องปากและคัดกรองรอยโรคในช่องปาก </t>
  </si>
  <si>
    <t>11. ความสำเร็จของการพัฒนาระบบบริการสุขภาพ</t>
  </si>
  <si>
    <t xml:space="preserve">   11.1 ระดับความสำเร็จการพัฒนาระบบบริการเครือข่ายทุติยภูมิ (Secondary care cluster: SCC)</t>
  </si>
  <si>
    <t xml:space="preserve">     - ร้อยละของผู้ป่วยฉุกเฉิน (Fast Track) ที่ได้รับบริการรักษาตามเกณฑ์มาตรฐาน การส่งต่อผู้ป่วยฉุกเฉิน  ภายใต้ข้อตกลงของเครือข่ายบริการทุติยภูมิและตติยภูมิ</t>
  </si>
  <si>
    <t xml:space="preserve">     - ร้อยละของผู้ป่วยที่ได้รับการดูแลรักษาพยาบาลเฉพาะด้าน ภายใต้ข้อตกลงของเครือข่ายบริการโดยผู้ป่วยเป็นศูนย์กลาง</t>
  </si>
  <si>
    <t xml:space="preserve">   11.2 ร้อยละการให้การดูแลตามแผนการดูแลล่วงหน้า (Advance Care Planning) ในผู้ป่วยประคับประคองอย่างมีคุณภาพ </t>
  </si>
  <si>
    <t xml:space="preserve">   11.3 ร้อยละของผู้ป่วย Intermediate care ได้รับการบริบาลฟื้นสภาพ และติดตามจนครบ 6 เดือน หรือจน Barthel index = 20 ก่อนครบ 6 เดือน</t>
  </si>
  <si>
    <t xml:space="preserve">   11.4 การพัฒนาระบบส่งต่อผู้ป่วยฉุกเฉิน ภายใต้ระบบการแพทย์ทางการไกล (Telemedicine) เน้น Stroke STEMI Sepsis</t>
  </si>
  <si>
    <t xml:space="preserve">   11.5 ระดับความสำเร็จของการดำเนินงานบริจาคอวัยวะ </t>
  </si>
  <si>
    <t>12. ความสำเร็จของการจัดบริการคลินิกกัญชาทางการแพทย์</t>
  </si>
  <si>
    <t>1. 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</si>
  <si>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>2. ร้อยละของผู้ป่วยทั้งหมดที่ได้รับยากัญชาทางการแพทย์</t>
  </si>
  <si>
    <t>3. ระดับความสำเร็จของโรงพยาบาลสังกัด สป.สธ. ในการบันทึกข้อมูลในระบบรายงานอาการและเหตุการณ์ไม่พึงประสงค์จากการใช้ผลิตภัณฑ์กัญชา ของสำนักงานคณะกรรมการอาหารและยา (อย.) และกรมการแพทย์</t>
  </si>
  <si>
    <t>13. ความสำเร็จของการดำเนินงานสุขภาพจิตและยาเสพติด</t>
  </si>
  <si>
    <t xml:space="preserve">   13.1 ร้อยละของผู้ป่วยโรคซึมเศร้าเข้าถึงบริการสุขภาพจิต</t>
  </si>
  <si>
    <t xml:space="preserve">   13.2 อัตราการฆ่าตัวตายสำเร็จ (ปี 65 ไม่เกิน 8.0 ต่อแสนประชากร)</t>
  </si>
  <si>
    <t xml:space="preserve">     13.2.1 ความสำเร็จของการคัดกรองและติดตาม ดูแลสภาวะสุขภาพจิตเชิงรุก (Active Screening)  ด้วยเครื่องมือ Mental Health Check in &amp; E-mail Alert</t>
  </si>
  <si>
    <t xml:space="preserve">     13.2.2 อัตราการฆ่าตัวตายสำเร็จ</t>
  </si>
  <si>
    <t xml:space="preserve">     13.2.3 ร้อยละของผู้พยายามฆ่าตัวตายไม่กลับมาทำร้ายตัวเองซ้ำในระยะเวลา 1 ปี</t>
  </si>
  <si>
    <t xml:space="preserve">   13.3 ร้อยละผู้ป่วยยาเสพติด ที่บำบัดครบตามเกณฑ์ที่กำหนดและได้รับการติดตามดูแลต่อเนื่อง 1 ปี (Retention Rate 1 year)</t>
  </si>
  <si>
    <t>14. ความสำเร็จของการขับเคลื่อนเพื่อพัฒนาสู่จังหวัดใช้ยาอย่างสมเหตุผล (RDU province)</t>
  </si>
  <si>
    <t>15. ความสำเร็จของการป้องกัน ควบคุม และรักษาผู้ป่วยวัณโรค</t>
  </si>
  <si>
    <t>16. PCU/NPCU ที่ขึ้นทะเบียน ผ่านเกณฑ์การประเมินมาตรฐานงานสุขภาพช่องปากขั้นต่ำ</t>
  </si>
  <si>
    <t xml:space="preserve">   15.1 อัตราความสำเร็จการรักษาผู้ป่วยวัณโรคปอดรายใหม่</t>
  </si>
  <si>
    <t xml:space="preserve">   15.2 อัตราการเสียชีวิต (Dead rate) </t>
  </si>
  <si>
    <t xml:space="preserve">   15.3 ร้อยละความครอบคลุมการรักษาผู้ป่วยวัณโรครายใหม่และกลับเป็นซ้ำ (TB Treatment Coverage) </t>
  </si>
  <si>
    <t xml:space="preserve">   15.4 ร้อยละการค้นหาผู้ป่วยวัณโรคในกลุ่มเสี่ยง 7 กลุ่มได้รับการคัดกรองด้วยการถ่ายภาพรังสีทรวงอก  </t>
  </si>
  <si>
    <t xml:space="preserve">   15.5 ร้อยละของการดำเนินงานคุณภาพโรงพยาบาลด้านการดูแลรักษาวัณโรค ผ่านเกณฑ์มาตรฐาน</t>
  </si>
  <si>
    <t>17. ความสำเร็จของการดำเนินงานระบบการแพทย์ฉุกเฉิน และการป้องกันอุบัติเหตุทางถนน</t>
  </si>
  <si>
    <t xml:space="preserve">   17.1 อัตราการเสียชีวิตจากอุบัติเหตุทางถนน (ไม่เกิน 26.13 ต่อประชากรแสนคน)</t>
  </si>
  <si>
    <t xml:space="preserve">   17.2 อัตราการเสียชีวิตของผู้เจ็บป่วยวิกฤตฉุกเฉิน Triage level 1 ภายใน 24 ชม.</t>
  </si>
  <si>
    <t xml:space="preserve">   17.3 ความสำเร็จของโรงพยาบาลทุกระดับที่ผ่านเกณฑ์ประเมิน ECS คุณภาพ</t>
  </si>
  <si>
    <t xml:space="preserve">   17.4 ร้อยละของประชากรเข้าถึงบริการการแพทย์ฉุกเฉิน</t>
  </si>
  <si>
    <t>18. ความสำเร็จของการดำเนินงานโครงการพระราชดำริ</t>
  </si>
  <si>
    <t xml:space="preserve">   18.1 ร้อยละคะแนนการดำเนินงานเฝ้าระวังป้องกันแก้ไขปัญหาโรคพยาธิใบไม้ตับและมะเร็งท่อน้ำดี</t>
  </si>
  <si>
    <t xml:space="preserve">   18.2 ความสำเร็จในการดูแลผู้ป่วยในพระบรมราชานุเคราะห์ และพระราชานุเคราะห์ ได้รับการดูแลอย่างมีคุณภาพ</t>
  </si>
  <si>
    <t>19. ความสำเร็จของการดำเนินงานการแพทย์แผนไทย การแพทย์ทางเลือก และเมืองสมุนไพร</t>
  </si>
  <si>
    <t xml:space="preserve">   19.1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</t>
  </si>
  <si>
    <t xml:space="preserve">   19.2 ร้อยละของจำนวนผู้ป่วยที่มีการวินิจฉัยโรคหลอดเลือดสมองอัมพฤกษ์ อัมพาตระยะกลาง (Intermediate Care) ที่ได้รับการดูแลด้วยการแพทย์แผนไทยและการแพทย์ทางเลือก (Community base)</t>
  </si>
  <si>
    <t xml:space="preserve">   19.3 ร้อยละของประชาชนที่มารับบริการในระดับปฐมภูมิไดรับการรักษาด้วยการแพทย์แผนไทยและการแพทย์ทางเลือก  </t>
  </si>
  <si>
    <t xml:space="preserve">   19.4 ระดับความสำเร็จของการพัฒนาเมืองสมุนไพร</t>
  </si>
  <si>
    <t xml:space="preserve">   19.5 จำนวนงานวิจัยสมุนไพร/งานวิจัยการแพทย์แผนไทยและการแพทย์ทางเลือกที่นำไปใช้จริงทางการแพทย์หรือการตลาด</t>
  </si>
  <si>
    <t xml:space="preserve">     - จำนวน นวัตกรรม/การพัฒนาคุณภาพอย่างต่อเนื่อง/การปฏิบัติที่ดี (จำนวนเรื่อง)</t>
  </si>
  <si>
    <t xml:space="preserve">     - จำนวนงานวิจัยด้านสมุนไพรหรือด้านการแพทย์แผนไทย (จำนวนเรื่อง)</t>
  </si>
  <si>
    <t>20. ความสำเร็จของการดำเนินงานองค์กรแห่งความสุขที่มีคุณภาพ</t>
  </si>
  <si>
    <t>21. ความสำเร็จของการพัฒนาองค์กรคุณภาพ</t>
  </si>
  <si>
    <t xml:space="preserve">   21.1 ความสำเร็จของการพัฒนาคุณภาพการบริหารจัดการภาครัฐ (PMQA)</t>
  </si>
  <si>
    <t xml:space="preserve">   21.2 ร้อยละโรงพยาบาลสังกัดกระทรวงสาธารณสุข มีคุณภาพมาตรฐานผ่านการรับรอง HA ขั้น 3</t>
  </si>
  <si>
    <t xml:space="preserve">   21.3 สถานบริการสังกัดสำนักงานปลัดกระทรวงสาธารณสุขที่ผ่านเกณฑ์การประเมินตามนโยบาย EMS (Environment, Modernization and Smart Service)</t>
  </si>
  <si>
    <t xml:space="preserve">   21.4 การพัฒนาคุณภาพเครือข่ายบริการระดับจังหวัดโรคหลอดเลือดสมอง (Healthcare Network Accreditation : HNA) </t>
  </si>
  <si>
    <t>22. ความสำเร็จของการพัฒนาระบบดิจิทัลสุขภาพ</t>
  </si>
  <si>
    <t xml:space="preserve">   22.1 ร้อยละการส่งข้อมูลศูนย์ข้อมูลกลางด้านสุขภาพของประชาชน</t>
  </si>
  <si>
    <t xml:space="preserve">     22.2.1 ร้อยละของบุคลากรสาธารณสุข มีดิจิทัลไอดี เพื่อยืนยันการเป็นผู้ให้บริการ</t>
  </si>
  <si>
    <t xml:space="preserve">     22.2.2 ร้อยละของประชาชนมีดิจิทัลไอดีเพื่อเข้าถึงข้อมูลสุขภาพส่วนบุคคลและเข้าถึงการบริการสุขภาพแบบไร้รอยต่อ</t>
  </si>
  <si>
    <t xml:space="preserve">   22.3 การจัดบริการการแพทย์ทางไกลตามเกณฑ์ ในกลุ่มเป้าหมายที่กำหนด</t>
  </si>
  <si>
    <t xml:space="preserve">     - จัดเตรียมบุคลากรสนับสนุนบริการดิจิทัลทางการแพทย์โดยสามารถดำเนินการในรูปแบบ กลุ่มงานภายในงานภายใน หรือคณะกรรมการดิจิทัลทางการแพทย์โรงพยาบาล </t>
  </si>
  <si>
    <t xml:space="preserve">     - ร้อยละผู้รับบริการการแพทย์ทางไกลตามเกณฑ์ ในกลุ่มเป้าหมายที่กำหนด</t>
  </si>
  <si>
    <t>23. ความสำเร็จการดำเนินงานด้านการเงินการคลังสุขภาพของหน่วยบริการ</t>
  </si>
  <si>
    <t xml:space="preserve">   23.1 หน่วยบริการมีประสิทธิภาพทางการเงินการคลัง (คะแนน)</t>
  </si>
  <si>
    <t xml:space="preserve">   23.2 หน่วยบริการมีศูนย์จัดเก็บรายได้ที่มีคุณภาพระดับดีมาก (คะแนน)</t>
  </si>
  <si>
    <t xml:space="preserve">     10.4.3 ระดับความสำเร็จการดำเนินงานของโรงพยาบาล ที่มีผู้ประสานงานโรคมะเร็ง (Cancer Coordinator) ในการประสานส่งต่อผู้ป่วย</t>
  </si>
  <si>
    <r>
      <t xml:space="preserve">   - ร้อยละผู้สูงอายุที่ผ่านการคัดกรองและพบว่าเป็น</t>
    </r>
    <r>
      <rPr>
        <b/>
        <sz val="14"/>
        <color theme="1"/>
        <rFont val="TH SarabunPSK"/>
        <family val="2"/>
      </rPr>
      <t>ภาวะสมองเสื่อม</t>
    </r>
    <r>
      <rPr>
        <sz val="14"/>
        <color theme="1"/>
        <rFont val="TH SarabunPSK"/>
        <family val="2"/>
      </rPr>
      <t>และได้รับการดูแลรักษาในคลินิกผู้สูงอายุ</t>
    </r>
  </si>
  <si>
    <r>
      <t xml:space="preserve">   - ร้อยละผู้สูงอายุที่ผ่านการคัดกรองและพบว่าเป็น</t>
    </r>
    <r>
      <rPr>
        <b/>
        <sz val="14"/>
        <color theme="1"/>
        <rFont val="TH SarabunPSK"/>
        <family val="2"/>
      </rPr>
      <t>ภาวะเสี่ยงพลัดตกหกล้ม</t>
    </r>
    <r>
      <rPr>
        <sz val="14"/>
        <color theme="1"/>
        <rFont val="TH SarabunPSK"/>
        <family val="2"/>
      </rPr>
      <t>และได้รับการดูแลรักษาในคลินิกผู้สูงอายุ</t>
    </r>
  </si>
  <si>
    <r>
      <t xml:space="preserve">   22.2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ร้อยละของประชาชนไทยมี ดิจิทัลไอดี เพื่อการเข้าถึงระบบบริการสุขภาพแบบไร้รอยต่อ</t>
    </r>
  </si>
  <si>
    <t>รายงาน ณ วันที่   .............   เดือน    ................................................    พ.ศ. 2566</t>
  </si>
  <si>
    <r>
      <t xml:space="preserve">หมายเหตุ </t>
    </r>
    <r>
      <rPr>
        <b/>
        <sz val="14"/>
        <rFont val="TH SarabunPSK"/>
        <family val="2"/>
      </rPr>
      <t>: ขอให้ส่งแบบประเมินตนเอง</t>
    </r>
    <r>
      <rPr>
        <b/>
        <u/>
        <sz val="14"/>
        <color rgb="FFFF0000"/>
        <rFont val="TH SarabunPSK"/>
        <family val="2"/>
      </rPr>
      <t>ภายในวันที่ 31 กรกฏาคม 2566</t>
    </r>
    <r>
      <rPr>
        <b/>
        <sz val="14"/>
        <rFont val="TH SarabunPSK"/>
        <family val="2"/>
      </rPr>
      <t xml:space="preserve"> และ หากตัวชี้วัดใดไม่สามารถรายงานผลได้ เนื่องจาก 1) เป็นตัวชี้วัดที่ใช้ข้อมูลจากจังหวัด 2) จัดเก็บข้อมูลไม่ทัน หรือ 3) ตัวชี้วัดที่ต้องมีการประเมินเชิงคุณภาพ ฯลฯ ให้ระดับอำเภอใส่ค่าคะแนนที่ได้ เท่ากับ 1 มาก่อน</t>
    </r>
  </si>
  <si>
    <t>จำนวน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</si>
</sst>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60" fontId="4" fillId="0" borderId="1" xfId="0" applyNumberFormat="1" applyFont="1" applyFill="1" applyBorder="1" applyAlignment="1">
      <alignment horizontal="center" vertical="top" wrapText="1"/>
    </xf>
    <xf numFmtId="5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5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163" zoomScaleNormal="100" zoomScaleSheetLayoutView="100" workbookViewId="0">
      <selection activeCell="C170" sqref="C170"/>
    </sheetView>
  </sheetViews>
  <sheetFormatPr defaultRowHeight="18.75" x14ac:dyDescent="0.3"/>
  <cols>
    <col min="1" max="1" width="27.375" style="3" customWidth="1"/>
    <col min="2" max="2" width="6.25" style="20" customWidth="1"/>
    <col min="3" max="8" width="7.125" style="20" customWidth="1"/>
    <col min="9" max="9" width="5.5" style="1" customWidth="1"/>
    <col min="10" max="11" width="5.625" style="1" customWidth="1"/>
    <col min="12" max="16384" width="9" style="1"/>
  </cols>
  <sheetData>
    <row r="1" spans="1:1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3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6"/>
      <c r="B3" s="19"/>
      <c r="C3" s="19"/>
      <c r="D3" s="19"/>
      <c r="E3" s="19"/>
      <c r="F3" s="19"/>
      <c r="G3" s="19"/>
      <c r="H3" s="19"/>
      <c r="I3" s="5"/>
      <c r="J3" s="5"/>
      <c r="K3" s="5"/>
    </row>
    <row r="4" spans="1:11" x14ac:dyDescent="0.3">
      <c r="A4" s="41" t="s">
        <v>1</v>
      </c>
      <c r="B4" s="41" t="s">
        <v>10</v>
      </c>
      <c r="C4" s="41" t="s">
        <v>2</v>
      </c>
      <c r="D4" s="41" t="s">
        <v>3</v>
      </c>
      <c r="E4" s="41"/>
      <c r="F4" s="41"/>
      <c r="G4" s="41"/>
      <c r="H4" s="41"/>
      <c r="I4" s="41" t="s">
        <v>4</v>
      </c>
      <c r="J4" s="41" t="s">
        <v>5</v>
      </c>
      <c r="K4" s="41" t="s">
        <v>6</v>
      </c>
    </row>
    <row r="5" spans="1:11" x14ac:dyDescent="0.3">
      <c r="A5" s="41"/>
      <c r="B5" s="41"/>
      <c r="C5" s="41"/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41"/>
      <c r="J5" s="41"/>
      <c r="K5" s="41"/>
    </row>
    <row r="6" spans="1:11" ht="93.75" x14ac:dyDescent="0.3">
      <c r="A6" s="14" t="s">
        <v>27</v>
      </c>
      <c r="B6" s="13">
        <f>B7+B8+B9+B10</f>
        <v>3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37.5" x14ac:dyDescent="0.3">
      <c r="A7" s="9" t="s">
        <v>28</v>
      </c>
      <c r="B7" s="38">
        <v>0.75</v>
      </c>
      <c r="C7" s="10" t="s">
        <v>8</v>
      </c>
      <c r="D7" s="10">
        <v>70</v>
      </c>
      <c r="E7" s="10">
        <v>75</v>
      </c>
      <c r="F7" s="10">
        <v>80</v>
      </c>
      <c r="G7" s="10">
        <v>85</v>
      </c>
      <c r="H7" s="10">
        <v>90</v>
      </c>
      <c r="I7" s="10"/>
      <c r="J7" s="10"/>
      <c r="K7" s="10">
        <f>(J7*B7)/5</f>
        <v>0</v>
      </c>
    </row>
    <row r="8" spans="1:11" ht="56.25" x14ac:dyDescent="0.3">
      <c r="A8" s="9" t="s">
        <v>29</v>
      </c>
      <c r="B8" s="38">
        <v>0.75</v>
      </c>
      <c r="C8" s="10" t="s">
        <v>8</v>
      </c>
      <c r="D8" s="10">
        <v>20</v>
      </c>
      <c r="E8" s="10">
        <v>25</v>
      </c>
      <c r="F8" s="10">
        <v>30</v>
      </c>
      <c r="G8" s="10">
        <v>35</v>
      </c>
      <c r="H8" s="10">
        <v>40</v>
      </c>
      <c r="I8" s="10"/>
      <c r="J8" s="10"/>
      <c r="K8" s="39">
        <f t="shared" ref="K8:K12" si="0">(J8*B8)/5</f>
        <v>0</v>
      </c>
    </row>
    <row r="9" spans="1:11" ht="75" x14ac:dyDescent="0.3">
      <c r="A9" s="9" t="s">
        <v>30</v>
      </c>
      <c r="B9" s="38">
        <v>0.75</v>
      </c>
      <c r="C9" s="10" t="s">
        <v>31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/>
      <c r="J9" s="10"/>
      <c r="K9" s="39">
        <f t="shared" si="0"/>
        <v>0</v>
      </c>
    </row>
    <row r="10" spans="1:11" ht="56.25" x14ac:dyDescent="0.3">
      <c r="A10" s="9" t="s">
        <v>32</v>
      </c>
      <c r="B10" s="38">
        <v>0.75</v>
      </c>
      <c r="C10" s="10" t="s">
        <v>8</v>
      </c>
      <c r="D10" s="28">
        <v>40</v>
      </c>
      <c r="E10" s="28">
        <v>50</v>
      </c>
      <c r="F10" s="28">
        <v>60</v>
      </c>
      <c r="G10" s="28">
        <v>70</v>
      </c>
      <c r="H10" s="28">
        <v>80</v>
      </c>
      <c r="I10" s="10"/>
      <c r="J10" s="10"/>
      <c r="K10" s="39">
        <f t="shared" si="0"/>
        <v>0</v>
      </c>
    </row>
    <row r="11" spans="1:11" ht="56.25" x14ac:dyDescent="0.3">
      <c r="A11" s="14" t="s">
        <v>33</v>
      </c>
      <c r="B11" s="23">
        <f>B12+B13+B16</f>
        <v>2</v>
      </c>
      <c r="C11" s="23"/>
      <c r="D11" s="23"/>
      <c r="E11" s="23"/>
      <c r="F11" s="23"/>
      <c r="G11" s="23"/>
      <c r="H11" s="23"/>
      <c r="I11" s="13"/>
      <c r="J11" s="13"/>
      <c r="K11" s="13"/>
    </row>
    <row r="12" spans="1:11" ht="37.5" x14ac:dyDescent="0.3">
      <c r="A12" s="9" t="s">
        <v>34</v>
      </c>
      <c r="B12" s="28">
        <v>1</v>
      </c>
      <c r="C12" s="28" t="s">
        <v>9</v>
      </c>
      <c r="D12" s="28">
        <v>1</v>
      </c>
      <c r="E12" s="28">
        <v>2</v>
      </c>
      <c r="F12" s="28">
        <v>3</v>
      </c>
      <c r="G12" s="28">
        <v>4</v>
      </c>
      <c r="H12" s="28">
        <v>5</v>
      </c>
      <c r="I12" s="10"/>
      <c r="J12" s="10"/>
      <c r="K12" s="39">
        <f>(J12*B12)/5</f>
        <v>0</v>
      </c>
    </row>
    <row r="13" spans="1:11" ht="37.5" x14ac:dyDescent="0.3">
      <c r="A13" s="9" t="s">
        <v>35</v>
      </c>
      <c r="B13" s="38">
        <f>B14+B15</f>
        <v>0.75</v>
      </c>
      <c r="C13" s="10"/>
      <c r="D13" s="28"/>
      <c r="E13" s="28"/>
      <c r="F13" s="28"/>
      <c r="G13" s="28"/>
      <c r="H13" s="28"/>
      <c r="I13" s="10"/>
      <c r="J13" s="10"/>
      <c r="K13" s="39"/>
    </row>
    <row r="14" spans="1:11" ht="37.5" x14ac:dyDescent="0.3">
      <c r="A14" s="9" t="s">
        <v>36</v>
      </c>
      <c r="B14" s="21">
        <v>0.25</v>
      </c>
      <c r="C14" s="10" t="s">
        <v>8</v>
      </c>
      <c r="D14" s="21">
        <v>10</v>
      </c>
      <c r="E14" s="21">
        <v>20</v>
      </c>
      <c r="F14" s="21">
        <v>30</v>
      </c>
      <c r="G14" s="21">
        <v>40</v>
      </c>
      <c r="H14" s="21">
        <v>50</v>
      </c>
      <c r="I14" s="10"/>
      <c r="J14" s="10"/>
      <c r="K14" s="39">
        <f t="shared" ref="K13:K16" si="1">(J14*B14)/5</f>
        <v>0</v>
      </c>
    </row>
    <row r="15" spans="1:11" ht="37.5" x14ac:dyDescent="0.3">
      <c r="A15" s="9" t="s">
        <v>37</v>
      </c>
      <c r="B15" s="21">
        <v>0.5</v>
      </c>
      <c r="C15" s="10" t="s">
        <v>8</v>
      </c>
      <c r="D15" s="21">
        <v>30</v>
      </c>
      <c r="E15" s="21">
        <v>40</v>
      </c>
      <c r="F15" s="21">
        <v>50</v>
      </c>
      <c r="G15" s="21">
        <v>60</v>
      </c>
      <c r="H15" s="21">
        <v>70</v>
      </c>
      <c r="I15" s="10"/>
      <c r="J15" s="10"/>
      <c r="K15" s="39">
        <f t="shared" si="1"/>
        <v>0</v>
      </c>
    </row>
    <row r="16" spans="1:11" ht="37.5" x14ac:dyDescent="0.3">
      <c r="A16" s="9" t="s">
        <v>38</v>
      </c>
      <c r="B16" s="21">
        <v>0.25</v>
      </c>
      <c r="C16" s="10" t="s">
        <v>8</v>
      </c>
      <c r="D16" s="21">
        <v>30</v>
      </c>
      <c r="E16" s="21">
        <v>40</v>
      </c>
      <c r="F16" s="21">
        <v>50</v>
      </c>
      <c r="G16" s="21">
        <v>60</v>
      </c>
      <c r="H16" s="21">
        <v>70</v>
      </c>
      <c r="I16" s="10"/>
      <c r="J16" s="10"/>
      <c r="K16" s="39">
        <f t="shared" si="1"/>
        <v>0</v>
      </c>
    </row>
    <row r="17" spans="1:11" ht="37.5" x14ac:dyDescent="0.3">
      <c r="A17" s="14" t="s">
        <v>17</v>
      </c>
      <c r="B17" s="13">
        <f>B18+B29+B33</f>
        <v>6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7.5" x14ac:dyDescent="0.3">
      <c r="A18" s="9" t="s">
        <v>39</v>
      </c>
      <c r="B18" s="38">
        <f>B19+B20+B24</f>
        <v>4.5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7.5" x14ac:dyDescent="0.3">
      <c r="A19" s="9" t="s">
        <v>40</v>
      </c>
      <c r="B19" s="38">
        <v>1</v>
      </c>
      <c r="C19" s="10" t="s">
        <v>9</v>
      </c>
      <c r="D19" s="10">
        <v>1</v>
      </c>
      <c r="E19" s="10">
        <v>2</v>
      </c>
      <c r="F19" s="10">
        <v>3</v>
      </c>
      <c r="G19" s="10">
        <v>4</v>
      </c>
      <c r="H19" s="10">
        <v>5</v>
      </c>
      <c r="I19" s="10"/>
      <c r="J19" s="10"/>
      <c r="K19" s="39">
        <f>(J19*B19)/5</f>
        <v>0</v>
      </c>
    </row>
    <row r="20" spans="1:11" ht="37.5" x14ac:dyDescent="0.3">
      <c r="A20" s="9" t="s">
        <v>41</v>
      </c>
      <c r="B20" s="38">
        <f>B21+B22+B23</f>
        <v>1.25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37.5" x14ac:dyDescent="0.3">
      <c r="A21" s="9" t="s">
        <v>42</v>
      </c>
      <c r="B21" s="2">
        <v>0.5</v>
      </c>
      <c r="C21" s="10" t="s">
        <v>8</v>
      </c>
      <c r="D21" s="2">
        <v>60</v>
      </c>
      <c r="E21" s="2">
        <v>70</v>
      </c>
      <c r="F21" s="2">
        <v>80</v>
      </c>
      <c r="G21" s="2">
        <v>90</v>
      </c>
      <c r="H21" s="2">
        <v>100</v>
      </c>
      <c r="I21" s="10"/>
      <c r="J21" s="10"/>
      <c r="K21" s="39">
        <f>(J21*B21)/5</f>
        <v>0</v>
      </c>
    </row>
    <row r="22" spans="1:11" ht="37.5" x14ac:dyDescent="0.3">
      <c r="A22" s="9" t="s">
        <v>43</v>
      </c>
      <c r="B22" s="4">
        <v>0.25</v>
      </c>
      <c r="C22" s="10" t="s">
        <v>8</v>
      </c>
      <c r="D22" s="4">
        <v>8</v>
      </c>
      <c r="E22" s="4">
        <v>7</v>
      </c>
      <c r="F22" s="4">
        <v>6</v>
      </c>
      <c r="G22" s="4">
        <v>5</v>
      </c>
      <c r="H22" s="4">
        <v>4</v>
      </c>
      <c r="I22" s="10"/>
      <c r="J22" s="10"/>
      <c r="K22" s="39">
        <f t="shared" ref="K22:K39" si="2">(J22*B22)/5</f>
        <v>0</v>
      </c>
    </row>
    <row r="23" spans="1:11" x14ac:dyDescent="0.3">
      <c r="A23" s="9" t="s">
        <v>44</v>
      </c>
      <c r="B23" s="2">
        <v>0.5</v>
      </c>
      <c r="C23" s="10" t="s">
        <v>8</v>
      </c>
      <c r="D23" s="2">
        <v>21</v>
      </c>
      <c r="E23" s="2">
        <v>18</v>
      </c>
      <c r="F23" s="2">
        <v>15</v>
      </c>
      <c r="G23" s="2">
        <v>12</v>
      </c>
      <c r="H23" s="2">
        <v>9</v>
      </c>
      <c r="I23" s="10"/>
      <c r="J23" s="10"/>
      <c r="K23" s="39">
        <f t="shared" si="2"/>
        <v>0</v>
      </c>
    </row>
    <row r="24" spans="1:11" ht="37.5" x14ac:dyDescent="0.3">
      <c r="A24" s="9" t="s">
        <v>45</v>
      </c>
      <c r="B24" s="38">
        <f>B25+B26+B27+B28</f>
        <v>2.25</v>
      </c>
      <c r="C24" s="10"/>
      <c r="D24" s="10"/>
      <c r="E24" s="10"/>
      <c r="F24" s="10"/>
      <c r="G24" s="10"/>
      <c r="H24" s="10"/>
      <c r="I24" s="10"/>
      <c r="J24" s="10"/>
      <c r="K24" s="39"/>
    </row>
    <row r="25" spans="1:11" ht="37.5" x14ac:dyDescent="0.3">
      <c r="A25" s="33" t="s">
        <v>25</v>
      </c>
      <c r="B25" s="2">
        <v>1</v>
      </c>
      <c r="C25" s="10" t="s">
        <v>8</v>
      </c>
      <c r="D25" s="2">
        <v>85</v>
      </c>
      <c r="E25" s="2">
        <v>88</v>
      </c>
      <c r="F25" s="2">
        <v>91</v>
      </c>
      <c r="G25" s="2">
        <v>94</v>
      </c>
      <c r="H25" s="2">
        <v>97</v>
      </c>
      <c r="I25" s="10"/>
      <c r="J25" s="10"/>
      <c r="K25" s="39">
        <f t="shared" si="2"/>
        <v>0</v>
      </c>
    </row>
    <row r="26" spans="1:11" ht="37.5" x14ac:dyDescent="0.3">
      <c r="A26" s="34" t="s">
        <v>18</v>
      </c>
      <c r="B26" s="4">
        <v>0.5</v>
      </c>
      <c r="C26" s="10" t="s">
        <v>8</v>
      </c>
      <c r="D26" s="4">
        <v>65</v>
      </c>
      <c r="E26" s="4">
        <v>70</v>
      </c>
      <c r="F26" s="4">
        <v>75</v>
      </c>
      <c r="G26" s="4">
        <v>80</v>
      </c>
      <c r="H26" s="4">
        <v>85</v>
      </c>
      <c r="I26" s="10"/>
      <c r="J26" s="10"/>
      <c r="K26" s="39">
        <f t="shared" si="2"/>
        <v>0</v>
      </c>
    </row>
    <row r="27" spans="1:11" ht="37.5" x14ac:dyDescent="0.3">
      <c r="A27" s="33" t="s">
        <v>46</v>
      </c>
      <c r="B27" s="2">
        <v>0.5</v>
      </c>
      <c r="C27" s="10" t="s">
        <v>8</v>
      </c>
      <c r="D27" s="2">
        <v>54</v>
      </c>
      <c r="E27" s="2">
        <v>57</v>
      </c>
      <c r="F27" s="2">
        <v>60</v>
      </c>
      <c r="G27" s="2">
        <v>63</v>
      </c>
      <c r="H27" s="2">
        <v>66</v>
      </c>
      <c r="I27" s="10"/>
      <c r="J27" s="10"/>
      <c r="K27" s="39">
        <f t="shared" si="2"/>
        <v>0</v>
      </c>
    </row>
    <row r="28" spans="1:11" x14ac:dyDescent="0.3">
      <c r="A28" s="33" t="s">
        <v>47</v>
      </c>
      <c r="B28" s="2">
        <v>0.25</v>
      </c>
      <c r="C28" s="10" t="s">
        <v>8</v>
      </c>
      <c r="D28" s="2">
        <v>50</v>
      </c>
      <c r="E28" s="2">
        <v>55</v>
      </c>
      <c r="F28" s="2">
        <v>60</v>
      </c>
      <c r="G28" s="2">
        <v>65</v>
      </c>
      <c r="H28" s="2">
        <v>70</v>
      </c>
      <c r="I28" s="10"/>
      <c r="J28" s="10"/>
      <c r="K28" s="39">
        <f t="shared" si="2"/>
        <v>0</v>
      </c>
    </row>
    <row r="29" spans="1:11" ht="37.5" x14ac:dyDescent="0.3">
      <c r="A29" s="9" t="s">
        <v>48</v>
      </c>
      <c r="B29" s="38">
        <f>B30+B31+B32</f>
        <v>1</v>
      </c>
      <c r="C29" s="10"/>
      <c r="D29" s="10"/>
      <c r="E29" s="10"/>
      <c r="F29" s="10"/>
      <c r="G29" s="10"/>
      <c r="H29" s="10"/>
      <c r="I29" s="10"/>
      <c r="J29" s="10"/>
      <c r="K29" s="39"/>
    </row>
    <row r="30" spans="1:11" ht="56.25" x14ac:dyDescent="0.3">
      <c r="A30" s="9" t="s">
        <v>49</v>
      </c>
      <c r="B30" s="38">
        <v>0.25</v>
      </c>
      <c r="C30" s="10" t="s">
        <v>9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/>
      <c r="J30" s="10"/>
      <c r="K30" s="39">
        <f t="shared" si="2"/>
        <v>0</v>
      </c>
    </row>
    <row r="31" spans="1:11" ht="56.25" x14ac:dyDescent="0.3">
      <c r="A31" s="9" t="s">
        <v>50</v>
      </c>
      <c r="B31" s="38">
        <v>0.5</v>
      </c>
      <c r="C31" s="10" t="s">
        <v>9</v>
      </c>
      <c r="D31" s="10">
        <v>1</v>
      </c>
      <c r="E31" s="10">
        <v>2</v>
      </c>
      <c r="F31" s="10">
        <v>3</v>
      </c>
      <c r="G31" s="10">
        <v>4</v>
      </c>
      <c r="H31" s="10">
        <v>5</v>
      </c>
      <c r="I31" s="10"/>
      <c r="J31" s="10"/>
      <c r="K31" s="39">
        <f t="shared" si="2"/>
        <v>0</v>
      </c>
    </row>
    <row r="32" spans="1:11" ht="56.25" x14ac:dyDescent="0.3">
      <c r="A32" s="9" t="s">
        <v>51</v>
      </c>
      <c r="B32" s="38">
        <v>0.25</v>
      </c>
      <c r="C32" s="10" t="s">
        <v>8</v>
      </c>
      <c r="D32" s="21">
        <v>50</v>
      </c>
      <c r="E32" s="21">
        <v>60</v>
      </c>
      <c r="F32" s="21">
        <v>70</v>
      </c>
      <c r="G32" s="21">
        <v>80</v>
      </c>
      <c r="H32" s="21">
        <v>90</v>
      </c>
      <c r="I32" s="10"/>
      <c r="J32" s="10"/>
      <c r="K32" s="39">
        <f t="shared" si="2"/>
        <v>0</v>
      </c>
    </row>
    <row r="33" spans="1:11" ht="37.5" x14ac:dyDescent="0.3">
      <c r="A33" s="9" t="s">
        <v>52</v>
      </c>
      <c r="B33" s="38">
        <v>0.5</v>
      </c>
      <c r="C33" s="10" t="s">
        <v>8</v>
      </c>
      <c r="D33" s="21">
        <v>50</v>
      </c>
      <c r="E33" s="21">
        <v>60</v>
      </c>
      <c r="F33" s="21">
        <v>70</v>
      </c>
      <c r="G33" s="21">
        <v>80</v>
      </c>
      <c r="H33" s="21">
        <v>90</v>
      </c>
      <c r="I33" s="10"/>
      <c r="J33" s="10"/>
      <c r="K33" s="39">
        <f t="shared" si="2"/>
        <v>0</v>
      </c>
    </row>
    <row r="34" spans="1:11" ht="37.5" x14ac:dyDescent="0.3">
      <c r="A34" s="14" t="s">
        <v>53</v>
      </c>
      <c r="B34" s="13">
        <f>B35+B36+B37+B38+B39</f>
        <v>5</v>
      </c>
      <c r="C34" s="13"/>
      <c r="D34" s="23"/>
      <c r="E34" s="23"/>
      <c r="F34" s="23"/>
      <c r="G34" s="23"/>
      <c r="H34" s="23"/>
      <c r="I34" s="13"/>
      <c r="J34" s="13"/>
      <c r="K34" s="13"/>
    </row>
    <row r="35" spans="1:11" ht="37.5" x14ac:dyDescent="0.3">
      <c r="A35" s="9" t="s">
        <v>54</v>
      </c>
      <c r="B35" s="38">
        <v>1</v>
      </c>
      <c r="C35" s="10" t="s">
        <v>8</v>
      </c>
      <c r="D35" s="21">
        <v>64</v>
      </c>
      <c r="E35" s="21">
        <v>65</v>
      </c>
      <c r="F35" s="21">
        <v>66</v>
      </c>
      <c r="G35" s="21">
        <v>67</v>
      </c>
      <c r="H35" s="21">
        <v>68</v>
      </c>
      <c r="I35" s="10"/>
      <c r="J35" s="10"/>
      <c r="K35" s="39">
        <f t="shared" si="2"/>
        <v>0</v>
      </c>
    </row>
    <row r="36" spans="1:11" ht="37.5" x14ac:dyDescent="0.3">
      <c r="A36" s="9" t="s">
        <v>55</v>
      </c>
      <c r="B36" s="38">
        <v>1</v>
      </c>
      <c r="C36" s="10" t="s">
        <v>8</v>
      </c>
      <c r="D36" s="21">
        <v>11</v>
      </c>
      <c r="E36" s="21">
        <v>13</v>
      </c>
      <c r="F36" s="21">
        <v>15</v>
      </c>
      <c r="G36" s="21">
        <v>17</v>
      </c>
      <c r="H36" s="21">
        <v>19</v>
      </c>
      <c r="I36" s="10"/>
      <c r="J36" s="10"/>
      <c r="K36" s="39">
        <f t="shared" si="2"/>
        <v>0</v>
      </c>
    </row>
    <row r="37" spans="1:11" ht="37.5" x14ac:dyDescent="0.3">
      <c r="A37" s="9" t="s">
        <v>56</v>
      </c>
      <c r="B37" s="38">
        <v>1</v>
      </c>
      <c r="C37" s="10" t="s">
        <v>8</v>
      </c>
      <c r="D37" s="21">
        <v>25</v>
      </c>
      <c r="E37" s="21">
        <v>24</v>
      </c>
      <c r="F37" s="21">
        <v>23</v>
      </c>
      <c r="G37" s="21">
        <v>22</v>
      </c>
      <c r="H37" s="21">
        <v>21</v>
      </c>
      <c r="I37" s="10"/>
      <c r="J37" s="10"/>
      <c r="K37" s="39">
        <f t="shared" si="2"/>
        <v>0</v>
      </c>
    </row>
    <row r="38" spans="1:11" ht="37.5" x14ac:dyDescent="0.3">
      <c r="A38" s="9" t="s">
        <v>57</v>
      </c>
      <c r="B38" s="38">
        <v>1</v>
      </c>
      <c r="C38" s="10" t="s">
        <v>8</v>
      </c>
      <c r="D38" s="21">
        <v>14.5</v>
      </c>
      <c r="E38" s="21">
        <v>14</v>
      </c>
      <c r="F38" s="21">
        <v>13.5</v>
      </c>
      <c r="G38" s="21">
        <v>13</v>
      </c>
      <c r="H38" s="21">
        <v>12.5</v>
      </c>
      <c r="I38" s="10"/>
      <c r="J38" s="10"/>
      <c r="K38" s="39">
        <f t="shared" si="2"/>
        <v>0</v>
      </c>
    </row>
    <row r="39" spans="1:11" ht="56.25" x14ac:dyDescent="0.3">
      <c r="A39" s="9" t="s">
        <v>58</v>
      </c>
      <c r="B39" s="28">
        <v>1</v>
      </c>
      <c r="C39" s="28" t="s">
        <v>9</v>
      </c>
      <c r="D39" s="28">
        <v>1</v>
      </c>
      <c r="E39" s="28">
        <v>2</v>
      </c>
      <c r="F39" s="28">
        <v>3</v>
      </c>
      <c r="G39" s="28">
        <v>4</v>
      </c>
      <c r="H39" s="28">
        <v>5</v>
      </c>
      <c r="I39" s="10"/>
      <c r="J39" s="10"/>
      <c r="K39" s="39">
        <f>(J39*B39)/5</f>
        <v>0</v>
      </c>
    </row>
    <row r="40" spans="1:11" ht="37.5" x14ac:dyDescent="0.3">
      <c r="A40" s="14" t="s">
        <v>59</v>
      </c>
      <c r="B40" s="23">
        <f>B41+B44+B48+B51</f>
        <v>6</v>
      </c>
      <c r="C40" s="23"/>
      <c r="D40" s="23"/>
      <c r="E40" s="23"/>
      <c r="F40" s="23"/>
      <c r="G40" s="23"/>
      <c r="H40" s="23"/>
      <c r="I40" s="13"/>
      <c r="J40" s="13"/>
      <c r="K40" s="13"/>
    </row>
    <row r="41" spans="1:11" ht="37.5" x14ac:dyDescent="0.3">
      <c r="A41" s="9" t="s">
        <v>60</v>
      </c>
      <c r="B41" s="28">
        <f>B42+B43</f>
        <v>1</v>
      </c>
      <c r="C41" s="28"/>
      <c r="D41" s="28"/>
      <c r="E41" s="28"/>
      <c r="F41" s="28"/>
      <c r="G41" s="28"/>
      <c r="H41" s="28"/>
      <c r="I41" s="10"/>
      <c r="J41" s="10"/>
      <c r="K41" s="39"/>
    </row>
    <row r="42" spans="1:11" ht="37.5" x14ac:dyDescent="0.3">
      <c r="A42" s="33" t="s">
        <v>61</v>
      </c>
      <c r="B42" s="28">
        <v>0.5</v>
      </c>
      <c r="C42" s="28" t="s">
        <v>8</v>
      </c>
      <c r="D42" s="2">
        <v>48</v>
      </c>
      <c r="E42" s="2">
        <v>50</v>
      </c>
      <c r="F42" s="2">
        <v>52</v>
      </c>
      <c r="G42" s="2">
        <v>54</v>
      </c>
      <c r="H42" s="2">
        <v>56</v>
      </c>
      <c r="I42" s="10"/>
      <c r="J42" s="10"/>
      <c r="K42" s="39">
        <f>(J42*B42)/5</f>
        <v>0</v>
      </c>
    </row>
    <row r="43" spans="1:11" ht="37.5" x14ac:dyDescent="0.3">
      <c r="A43" s="34" t="s">
        <v>62</v>
      </c>
      <c r="B43" s="28">
        <v>0.5</v>
      </c>
      <c r="C43" s="28" t="s">
        <v>8</v>
      </c>
      <c r="D43" s="4">
        <v>50</v>
      </c>
      <c r="E43" s="4">
        <v>52</v>
      </c>
      <c r="F43" s="4">
        <v>54</v>
      </c>
      <c r="G43" s="4">
        <v>56</v>
      </c>
      <c r="H43" s="4">
        <v>58</v>
      </c>
      <c r="I43" s="10"/>
      <c r="J43" s="10"/>
      <c r="K43" s="39">
        <f t="shared" ref="K42:K59" si="3">(J43*B43)/5</f>
        <v>0</v>
      </c>
    </row>
    <row r="44" spans="1:11" ht="37.5" x14ac:dyDescent="0.3">
      <c r="A44" s="9" t="s">
        <v>63</v>
      </c>
      <c r="B44" s="38">
        <f>B45+B46+B47</f>
        <v>3</v>
      </c>
      <c r="C44" s="28"/>
      <c r="D44" s="28"/>
      <c r="E44" s="28"/>
      <c r="F44" s="28"/>
      <c r="G44" s="28"/>
      <c r="H44" s="28"/>
      <c r="I44" s="10"/>
      <c r="J44" s="10"/>
      <c r="K44" s="39"/>
    </row>
    <row r="45" spans="1:11" ht="37.5" x14ac:dyDescent="0.3">
      <c r="A45" s="9" t="s">
        <v>64</v>
      </c>
      <c r="B45" s="38">
        <v>1</v>
      </c>
      <c r="C45" s="10" t="s">
        <v>8</v>
      </c>
      <c r="D45" s="21">
        <v>65</v>
      </c>
      <c r="E45" s="21">
        <v>70</v>
      </c>
      <c r="F45" s="21">
        <v>75</v>
      </c>
      <c r="G45" s="21">
        <v>80</v>
      </c>
      <c r="H45" s="21">
        <v>85</v>
      </c>
      <c r="I45" s="10"/>
      <c r="J45" s="10"/>
      <c r="K45" s="39">
        <f>(J45*B45)/5</f>
        <v>0</v>
      </c>
    </row>
    <row r="46" spans="1:11" ht="37.5" x14ac:dyDescent="0.3">
      <c r="A46" s="9" t="s">
        <v>65</v>
      </c>
      <c r="B46" s="38">
        <v>1</v>
      </c>
      <c r="C46" s="10" t="s">
        <v>9</v>
      </c>
      <c r="D46" s="21">
        <v>60</v>
      </c>
      <c r="E46" s="21">
        <v>65</v>
      </c>
      <c r="F46" s="21">
        <v>70</v>
      </c>
      <c r="G46" s="21">
        <v>75</v>
      </c>
      <c r="H46" s="21">
        <v>80</v>
      </c>
      <c r="I46" s="10"/>
      <c r="J46" s="10"/>
      <c r="K46" s="39">
        <f t="shared" si="3"/>
        <v>0</v>
      </c>
    </row>
    <row r="47" spans="1:11" ht="37.5" x14ac:dyDescent="0.3">
      <c r="A47" s="9" t="s">
        <v>66</v>
      </c>
      <c r="B47" s="38">
        <v>1</v>
      </c>
      <c r="C47" s="10" t="s">
        <v>8</v>
      </c>
      <c r="D47" s="21">
        <v>70</v>
      </c>
      <c r="E47" s="21">
        <v>75</v>
      </c>
      <c r="F47" s="21">
        <v>80</v>
      </c>
      <c r="G47" s="21">
        <v>85</v>
      </c>
      <c r="H47" s="21">
        <v>90</v>
      </c>
      <c r="I47" s="10"/>
      <c r="J47" s="10"/>
      <c r="K47" s="39">
        <f t="shared" si="3"/>
        <v>0</v>
      </c>
    </row>
    <row r="48" spans="1:11" ht="56.25" x14ac:dyDescent="0.3">
      <c r="A48" s="9" t="s">
        <v>67</v>
      </c>
      <c r="B48" s="38">
        <f>B49+B50</f>
        <v>1</v>
      </c>
      <c r="C48" s="28"/>
      <c r="D48" s="28"/>
      <c r="E48" s="28"/>
      <c r="F48" s="28"/>
      <c r="G48" s="28"/>
      <c r="H48" s="28"/>
      <c r="I48" s="10"/>
      <c r="J48" s="10"/>
      <c r="K48" s="39"/>
    </row>
    <row r="49" spans="1:11" ht="56.25" x14ac:dyDescent="0.3">
      <c r="A49" s="33" t="s">
        <v>68</v>
      </c>
      <c r="B49" s="38">
        <v>0.5</v>
      </c>
      <c r="C49" s="10" t="s">
        <v>8</v>
      </c>
      <c r="D49" s="21">
        <v>55</v>
      </c>
      <c r="E49" s="21">
        <v>60</v>
      </c>
      <c r="F49" s="21">
        <v>65</v>
      </c>
      <c r="G49" s="21">
        <v>70</v>
      </c>
      <c r="H49" s="21">
        <v>75</v>
      </c>
      <c r="I49" s="10"/>
      <c r="J49" s="10"/>
      <c r="K49" s="39">
        <f>(J49*B49)/5</f>
        <v>0</v>
      </c>
    </row>
    <row r="50" spans="1:11" ht="37.5" x14ac:dyDescent="0.3">
      <c r="A50" s="33" t="s">
        <v>69</v>
      </c>
      <c r="B50" s="38">
        <v>0.5</v>
      </c>
      <c r="C50" s="10" t="s">
        <v>8</v>
      </c>
      <c r="D50" s="21">
        <v>18</v>
      </c>
      <c r="E50" s="21">
        <v>17</v>
      </c>
      <c r="F50" s="21">
        <v>16</v>
      </c>
      <c r="G50" s="21">
        <v>15</v>
      </c>
      <c r="H50" s="21">
        <v>14</v>
      </c>
      <c r="I50" s="10"/>
      <c r="J50" s="10"/>
      <c r="K50" s="39">
        <f t="shared" si="3"/>
        <v>0</v>
      </c>
    </row>
    <row r="51" spans="1:11" ht="56.25" x14ac:dyDescent="0.3">
      <c r="A51" s="9" t="s">
        <v>70</v>
      </c>
      <c r="B51" s="38">
        <f>B52+B53</f>
        <v>1</v>
      </c>
      <c r="C51" s="10"/>
      <c r="D51" s="10"/>
      <c r="E51" s="10"/>
      <c r="F51" s="10"/>
      <c r="G51" s="10"/>
      <c r="H51" s="10"/>
      <c r="I51" s="10"/>
      <c r="J51" s="10"/>
      <c r="K51" s="39"/>
    </row>
    <row r="52" spans="1:11" ht="56.25" x14ac:dyDescent="0.3">
      <c r="A52" s="35" t="s">
        <v>71</v>
      </c>
      <c r="B52" s="38">
        <v>0.5</v>
      </c>
      <c r="C52" s="10" t="s">
        <v>8</v>
      </c>
      <c r="D52" s="21">
        <v>55</v>
      </c>
      <c r="E52" s="21">
        <v>60</v>
      </c>
      <c r="F52" s="21">
        <v>65</v>
      </c>
      <c r="G52" s="21">
        <v>70</v>
      </c>
      <c r="H52" s="21">
        <v>75</v>
      </c>
      <c r="I52" s="10"/>
      <c r="J52" s="10"/>
      <c r="K52" s="39">
        <f>(J52*B52)/5</f>
        <v>0</v>
      </c>
    </row>
    <row r="53" spans="1:11" ht="37.5" x14ac:dyDescent="0.3">
      <c r="A53" s="33" t="s">
        <v>72</v>
      </c>
      <c r="B53" s="38">
        <v>0.5</v>
      </c>
      <c r="C53" s="10" t="s">
        <v>8</v>
      </c>
      <c r="D53" s="21">
        <v>18</v>
      </c>
      <c r="E53" s="21">
        <v>17</v>
      </c>
      <c r="F53" s="21">
        <v>16</v>
      </c>
      <c r="G53" s="21">
        <v>15</v>
      </c>
      <c r="H53" s="21">
        <v>14</v>
      </c>
      <c r="I53" s="10"/>
      <c r="J53" s="10"/>
      <c r="K53" s="39">
        <f t="shared" si="3"/>
        <v>0</v>
      </c>
    </row>
    <row r="54" spans="1:11" ht="37.5" x14ac:dyDescent="0.3">
      <c r="A54" s="14" t="s">
        <v>14</v>
      </c>
      <c r="B54" s="13">
        <f>B55+B56</f>
        <v>1</v>
      </c>
      <c r="C54" s="13"/>
      <c r="D54" s="23"/>
      <c r="E54" s="23"/>
      <c r="F54" s="23"/>
      <c r="G54" s="23"/>
      <c r="H54" s="23"/>
      <c r="I54" s="13"/>
      <c r="J54" s="13"/>
      <c r="K54" s="13"/>
    </row>
    <row r="55" spans="1:11" ht="56.25" x14ac:dyDescent="0.3">
      <c r="A55" s="33" t="s">
        <v>180</v>
      </c>
      <c r="B55" s="21">
        <v>0.5</v>
      </c>
      <c r="C55" s="10" t="s">
        <v>8</v>
      </c>
      <c r="D55" s="21">
        <v>10</v>
      </c>
      <c r="E55" s="21">
        <v>20</v>
      </c>
      <c r="F55" s="21">
        <v>30</v>
      </c>
      <c r="G55" s="21">
        <v>40</v>
      </c>
      <c r="H55" s="21">
        <v>50</v>
      </c>
      <c r="I55" s="10"/>
      <c r="J55" s="10"/>
      <c r="K55" s="39">
        <f>(J55*B55)/5</f>
        <v>0</v>
      </c>
    </row>
    <row r="56" spans="1:11" ht="56.25" x14ac:dyDescent="0.3">
      <c r="A56" s="33" t="s">
        <v>181</v>
      </c>
      <c r="B56" s="21">
        <v>0.5</v>
      </c>
      <c r="C56" s="10" t="s">
        <v>8</v>
      </c>
      <c r="D56" s="21">
        <v>10</v>
      </c>
      <c r="E56" s="21">
        <v>20</v>
      </c>
      <c r="F56" s="21">
        <v>30</v>
      </c>
      <c r="G56" s="21">
        <v>40</v>
      </c>
      <c r="H56" s="21">
        <v>50</v>
      </c>
      <c r="I56" s="10"/>
      <c r="J56" s="10"/>
      <c r="K56" s="39">
        <f t="shared" si="3"/>
        <v>0</v>
      </c>
    </row>
    <row r="57" spans="1:11" s="5" customFormat="1" ht="37.5" x14ac:dyDescent="0.3">
      <c r="A57" s="14" t="s">
        <v>15</v>
      </c>
      <c r="B57" s="13">
        <v>3</v>
      </c>
      <c r="C57" s="13" t="s">
        <v>9</v>
      </c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/>
      <c r="J57" s="13"/>
      <c r="K57" s="13">
        <f>(J57*B57)/5</f>
        <v>0</v>
      </c>
    </row>
    <row r="58" spans="1:11" ht="93.75" x14ac:dyDescent="0.3">
      <c r="A58" s="14" t="s">
        <v>73</v>
      </c>
      <c r="B58" s="13">
        <f>B59+B60+B61</f>
        <v>3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75" x14ac:dyDescent="0.3">
      <c r="A59" s="9" t="s">
        <v>74</v>
      </c>
      <c r="B59" s="38">
        <v>1</v>
      </c>
      <c r="C59" s="10" t="s">
        <v>9</v>
      </c>
      <c r="D59" s="10">
        <v>1</v>
      </c>
      <c r="E59" s="10">
        <v>2</v>
      </c>
      <c r="F59" s="10">
        <v>3</v>
      </c>
      <c r="G59" s="10">
        <v>4</v>
      </c>
      <c r="H59" s="10">
        <v>5</v>
      </c>
      <c r="I59" s="10"/>
      <c r="J59" s="10"/>
      <c r="K59" s="39">
        <f>(J59*B59)/5</f>
        <v>0</v>
      </c>
    </row>
    <row r="60" spans="1:11" ht="56.25" x14ac:dyDescent="0.3">
      <c r="A60" s="9" t="s">
        <v>75</v>
      </c>
      <c r="B60" s="38">
        <v>1</v>
      </c>
      <c r="C60" s="10" t="s">
        <v>31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/>
      <c r="J60" s="10"/>
      <c r="K60" s="39">
        <f t="shared" ref="K60:K61" si="4">(J60*B60)/5</f>
        <v>0</v>
      </c>
    </row>
    <row r="61" spans="1:11" ht="37.5" x14ac:dyDescent="0.3">
      <c r="A61" s="9" t="s">
        <v>76</v>
      </c>
      <c r="B61" s="38">
        <v>1</v>
      </c>
      <c r="C61" s="10" t="s">
        <v>9</v>
      </c>
      <c r="D61" s="10">
        <v>1</v>
      </c>
      <c r="E61" s="10">
        <v>2</v>
      </c>
      <c r="F61" s="10">
        <v>3</v>
      </c>
      <c r="G61" s="10">
        <v>4</v>
      </c>
      <c r="H61" s="10">
        <v>5</v>
      </c>
      <c r="I61" s="10"/>
      <c r="J61" s="10"/>
      <c r="K61" s="39">
        <f t="shared" si="4"/>
        <v>0</v>
      </c>
    </row>
    <row r="62" spans="1:11" ht="37.5" x14ac:dyDescent="0.3">
      <c r="A62" s="14" t="s">
        <v>77</v>
      </c>
      <c r="B62" s="13">
        <f>B63+B71+B79+B80</f>
        <v>5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75" x14ac:dyDescent="0.3">
      <c r="A63" s="9" t="s">
        <v>78</v>
      </c>
      <c r="B63" s="28">
        <f>B64+B65</f>
        <v>1</v>
      </c>
      <c r="C63" s="10"/>
      <c r="D63" s="28"/>
      <c r="E63" s="28"/>
      <c r="F63" s="28"/>
      <c r="G63" s="28"/>
      <c r="H63" s="28"/>
      <c r="I63" s="10"/>
      <c r="J63" s="10"/>
      <c r="K63" s="10"/>
    </row>
    <row r="64" spans="1:11" x14ac:dyDescent="0.3">
      <c r="A64" s="9" t="s">
        <v>79</v>
      </c>
      <c r="B64" s="28">
        <v>0.5</v>
      </c>
      <c r="C64" s="10" t="s">
        <v>9</v>
      </c>
      <c r="D64" s="10">
        <v>1</v>
      </c>
      <c r="E64" s="10">
        <v>2</v>
      </c>
      <c r="F64" s="10">
        <v>3</v>
      </c>
      <c r="G64" s="10">
        <v>4</v>
      </c>
      <c r="H64" s="10">
        <v>5</v>
      </c>
      <c r="I64" s="10"/>
      <c r="J64" s="10"/>
      <c r="K64" s="39">
        <f>(J64*B64)/5</f>
        <v>0</v>
      </c>
    </row>
    <row r="65" spans="1:11" x14ac:dyDescent="0.3">
      <c r="A65" s="9" t="s">
        <v>80</v>
      </c>
      <c r="B65" s="28">
        <f>B66+B67+B68+B69+B70</f>
        <v>0.5</v>
      </c>
      <c r="C65" s="10"/>
      <c r="D65" s="28"/>
      <c r="E65" s="28"/>
      <c r="F65" s="28"/>
      <c r="G65" s="28"/>
      <c r="H65" s="28"/>
      <c r="I65" s="10"/>
      <c r="J65" s="10"/>
      <c r="K65" s="10"/>
    </row>
    <row r="66" spans="1:11" ht="37.5" x14ac:dyDescent="0.3">
      <c r="A66" s="33" t="s">
        <v>81</v>
      </c>
      <c r="B66" s="21">
        <v>0.1</v>
      </c>
      <c r="C66" s="21" t="s">
        <v>8</v>
      </c>
      <c r="D66" s="21">
        <v>0.5</v>
      </c>
      <c r="E66" s="21">
        <v>1</v>
      </c>
      <c r="F66" s="21">
        <v>1.5</v>
      </c>
      <c r="G66" s="21">
        <v>2</v>
      </c>
      <c r="H66" s="21">
        <v>2.5</v>
      </c>
      <c r="I66" s="10"/>
      <c r="J66" s="10"/>
      <c r="K66" s="39">
        <f>(J66*B66)/5</f>
        <v>0</v>
      </c>
    </row>
    <row r="67" spans="1:11" ht="37.5" x14ac:dyDescent="0.3">
      <c r="A67" s="33" t="s">
        <v>82</v>
      </c>
      <c r="B67" s="21">
        <v>0.1</v>
      </c>
      <c r="C67" s="21" t="s">
        <v>8</v>
      </c>
      <c r="D67" s="21">
        <v>20</v>
      </c>
      <c r="E67" s="21">
        <v>25</v>
      </c>
      <c r="F67" s="21">
        <v>30</v>
      </c>
      <c r="G67" s="21">
        <v>35</v>
      </c>
      <c r="H67" s="21">
        <v>40</v>
      </c>
      <c r="I67" s="10"/>
      <c r="J67" s="10"/>
      <c r="K67" s="39">
        <f t="shared" ref="K67:K79" si="5">(J67*B67)/5</f>
        <v>0</v>
      </c>
    </row>
    <row r="68" spans="1:11" ht="37.5" x14ac:dyDescent="0.3">
      <c r="A68" s="33" t="s">
        <v>83</v>
      </c>
      <c r="B68" s="21">
        <v>0.1</v>
      </c>
      <c r="C68" s="21" t="s">
        <v>8</v>
      </c>
      <c r="D68" s="21">
        <v>50</v>
      </c>
      <c r="E68" s="21">
        <v>55</v>
      </c>
      <c r="F68" s="21">
        <v>60</v>
      </c>
      <c r="G68" s="21">
        <v>65</v>
      </c>
      <c r="H68" s="21">
        <v>70</v>
      </c>
      <c r="I68" s="10"/>
      <c r="J68" s="10"/>
      <c r="K68" s="39">
        <f t="shared" si="5"/>
        <v>0</v>
      </c>
    </row>
    <row r="69" spans="1:11" ht="56.25" x14ac:dyDescent="0.3">
      <c r="A69" s="33" t="s">
        <v>85</v>
      </c>
      <c r="B69" s="21">
        <v>0.1</v>
      </c>
      <c r="C69" s="21" t="s">
        <v>8</v>
      </c>
      <c r="D69" s="21">
        <v>3</v>
      </c>
      <c r="E69" s="21">
        <v>2.5</v>
      </c>
      <c r="F69" s="21">
        <v>2</v>
      </c>
      <c r="G69" s="21">
        <v>1.5</v>
      </c>
      <c r="H69" s="21">
        <v>1</v>
      </c>
      <c r="I69" s="10"/>
      <c r="J69" s="10"/>
      <c r="K69" s="39">
        <f t="shared" si="5"/>
        <v>0</v>
      </c>
    </row>
    <row r="70" spans="1:11" ht="56.25" x14ac:dyDescent="0.3">
      <c r="A70" s="33" t="s">
        <v>84</v>
      </c>
      <c r="B70" s="21">
        <v>0.1</v>
      </c>
      <c r="C70" s="21" t="s">
        <v>8</v>
      </c>
      <c r="D70" s="21">
        <v>75</v>
      </c>
      <c r="E70" s="21">
        <v>80</v>
      </c>
      <c r="F70" s="21">
        <v>85</v>
      </c>
      <c r="G70" s="21">
        <v>90</v>
      </c>
      <c r="H70" s="21">
        <v>95</v>
      </c>
      <c r="I70" s="10"/>
      <c r="J70" s="10"/>
      <c r="K70" s="39">
        <f t="shared" si="5"/>
        <v>0</v>
      </c>
    </row>
    <row r="71" spans="1:11" ht="131.25" x14ac:dyDescent="0.3">
      <c r="A71" s="9" t="s">
        <v>86</v>
      </c>
      <c r="B71" s="28">
        <f>B72+B73</f>
        <v>1</v>
      </c>
      <c r="C71" s="10"/>
      <c r="D71" s="28"/>
      <c r="E71" s="28"/>
      <c r="F71" s="28"/>
      <c r="G71" s="28"/>
      <c r="H71" s="28"/>
      <c r="I71" s="10"/>
      <c r="J71" s="10"/>
      <c r="K71" s="10"/>
    </row>
    <row r="72" spans="1:11" x14ac:dyDescent="0.3">
      <c r="A72" s="9" t="s">
        <v>79</v>
      </c>
      <c r="B72" s="28">
        <v>0.5</v>
      </c>
      <c r="C72" s="10" t="s">
        <v>9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/>
      <c r="J72" s="10"/>
      <c r="K72" s="39">
        <f t="shared" si="5"/>
        <v>0</v>
      </c>
    </row>
    <row r="73" spans="1:11" x14ac:dyDescent="0.3">
      <c r="A73" s="9" t="s">
        <v>80</v>
      </c>
      <c r="B73" s="28">
        <f>B74+B75+B76+B77+B78</f>
        <v>0.5</v>
      </c>
      <c r="C73" s="10"/>
      <c r="D73" s="28"/>
      <c r="E73" s="28"/>
      <c r="F73" s="28"/>
      <c r="G73" s="28"/>
      <c r="H73" s="28"/>
      <c r="I73" s="10"/>
      <c r="J73" s="10"/>
      <c r="K73" s="10"/>
    </row>
    <row r="74" spans="1:11" ht="37.5" x14ac:dyDescent="0.3">
      <c r="A74" s="36" t="s">
        <v>87</v>
      </c>
      <c r="B74" s="22">
        <v>0.1</v>
      </c>
      <c r="C74" s="21" t="s">
        <v>8</v>
      </c>
      <c r="D74" s="22">
        <v>70</v>
      </c>
      <c r="E74" s="22">
        <v>75</v>
      </c>
      <c r="F74" s="22">
        <v>80</v>
      </c>
      <c r="G74" s="22">
        <v>85</v>
      </c>
      <c r="H74" s="22">
        <v>90</v>
      </c>
      <c r="I74" s="17"/>
      <c r="J74" s="10"/>
      <c r="K74" s="39">
        <f t="shared" si="5"/>
        <v>0</v>
      </c>
    </row>
    <row r="75" spans="1:11" ht="37.5" x14ac:dyDescent="0.3">
      <c r="A75" s="36" t="s">
        <v>88</v>
      </c>
      <c r="B75" s="22">
        <v>0.1</v>
      </c>
      <c r="C75" s="21" t="s">
        <v>8</v>
      </c>
      <c r="D75" s="22">
        <v>65</v>
      </c>
      <c r="E75" s="22">
        <v>70</v>
      </c>
      <c r="F75" s="22">
        <v>75</v>
      </c>
      <c r="G75" s="22">
        <v>80</v>
      </c>
      <c r="H75" s="22">
        <v>85</v>
      </c>
      <c r="I75" s="18"/>
      <c r="J75" s="10"/>
      <c r="K75" s="39">
        <f t="shared" si="5"/>
        <v>0</v>
      </c>
    </row>
    <row r="76" spans="1:11" x14ac:dyDescent="0.3">
      <c r="A76" s="33" t="s">
        <v>89</v>
      </c>
      <c r="B76" s="22">
        <v>0.1</v>
      </c>
      <c r="C76" s="21" t="s">
        <v>8</v>
      </c>
      <c r="D76" s="21">
        <v>54</v>
      </c>
      <c r="E76" s="21">
        <v>57</v>
      </c>
      <c r="F76" s="21">
        <v>60</v>
      </c>
      <c r="G76" s="21">
        <v>63</v>
      </c>
      <c r="H76" s="21">
        <v>66</v>
      </c>
      <c r="I76" s="10"/>
      <c r="J76" s="10"/>
      <c r="K76" s="39">
        <f t="shared" si="5"/>
        <v>0</v>
      </c>
    </row>
    <row r="77" spans="1:11" ht="37.5" x14ac:dyDescent="0.3">
      <c r="A77" s="36" t="s">
        <v>90</v>
      </c>
      <c r="B77" s="22">
        <v>0.1</v>
      </c>
      <c r="C77" s="21" t="s">
        <v>8</v>
      </c>
      <c r="D77" s="22">
        <v>20</v>
      </c>
      <c r="E77" s="22">
        <v>25</v>
      </c>
      <c r="F77" s="22">
        <v>30</v>
      </c>
      <c r="G77" s="22">
        <v>35</v>
      </c>
      <c r="H77" s="22">
        <v>40</v>
      </c>
      <c r="I77" s="10"/>
      <c r="J77" s="10"/>
      <c r="K77" s="39">
        <f t="shared" si="5"/>
        <v>0</v>
      </c>
    </row>
    <row r="78" spans="1:11" ht="37.5" x14ac:dyDescent="0.3">
      <c r="A78" s="36" t="s">
        <v>91</v>
      </c>
      <c r="B78" s="22">
        <v>0.1</v>
      </c>
      <c r="C78" s="21" t="s">
        <v>8</v>
      </c>
      <c r="D78" s="22">
        <v>50</v>
      </c>
      <c r="E78" s="22">
        <v>55</v>
      </c>
      <c r="F78" s="22">
        <v>60</v>
      </c>
      <c r="G78" s="22">
        <v>65</v>
      </c>
      <c r="H78" s="22">
        <v>70</v>
      </c>
      <c r="I78" s="10"/>
      <c r="J78" s="10"/>
      <c r="K78" s="39">
        <f t="shared" si="5"/>
        <v>0</v>
      </c>
    </row>
    <row r="79" spans="1:11" ht="56.25" x14ac:dyDescent="0.3">
      <c r="A79" s="9" t="s">
        <v>92</v>
      </c>
      <c r="B79" s="28">
        <v>1</v>
      </c>
      <c r="C79" s="10" t="s">
        <v>31</v>
      </c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18"/>
      <c r="J79" s="10"/>
      <c r="K79" s="39">
        <f>(J79*B79)/5</f>
        <v>0</v>
      </c>
    </row>
    <row r="80" spans="1:11" ht="56.25" x14ac:dyDescent="0.3">
      <c r="A80" s="9" t="s">
        <v>93</v>
      </c>
      <c r="B80" s="28">
        <f>B81+B82+B83+B84+B87</f>
        <v>2</v>
      </c>
      <c r="C80" s="10"/>
      <c r="D80" s="28"/>
      <c r="E80" s="28"/>
      <c r="F80" s="28"/>
      <c r="G80" s="28"/>
      <c r="H80" s="28"/>
      <c r="I80" s="18"/>
      <c r="J80" s="10"/>
      <c r="K80" s="10"/>
    </row>
    <row r="81" spans="1:11" ht="56.25" x14ac:dyDescent="0.3">
      <c r="A81" s="9" t="s">
        <v>94</v>
      </c>
      <c r="B81" s="38">
        <v>0.25</v>
      </c>
      <c r="C81" s="39" t="s">
        <v>8</v>
      </c>
      <c r="D81" s="37">
        <v>65</v>
      </c>
      <c r="E81" s="37">
        <v>70</v>
      </c>
      <c r="F81" s="37">
        <v>75</v>
      </c>
      <c r="G81" s="37">
        <v>80</v>
      </c>
      <c r="H81" s="37">
        <v>85</v>
      </c>
      <c r="I81" s="10"/>
      <c r="J81" s="10"/>
      <c r="K81" s="39">
        <f>(J81*B81)/5</f>
        <v>0</v>
      </c>
    </row>
    <row r="82" spans="1:11" ht="37.5" x14ac:dyDescent="0.3">
      <c r="A82" s="9" t="s">
        <v>95</v>
      </c>
      <c r="B82" s="38">
        <v>0.5</v>
      </c>
      <c r="C82" s="39" t="s">
        <v>8</v>
      </c>
      <c r="D82" s="37">
        <v>80</v>
      </c>
      <c r="E82" s="37">
        <v>85</v>
      </c>
      <c r="F82" s="37">
        <v>90</v>
      </c>
      <c r="G82" s="37">
        <v>95</v>
      </c>
      <c r="H82" s="37">
        <v>100</v>
      </c>
      <c r="I82" s="10"/>
      <c r="J82" s="10"/>
      <c r="K82" s="39">
        <f t="shared" ref="K82:K89" si="6">(J82*B82)/5</f>
        <v>0</v>
      </c>
    </row>
    <row r="83" spans="1:11" ht="75" x14ac:dyDescent="0.3">
      <c r="A83" s="9" t="s">
        <v>96</v>
      </c>
      <c r="B83" s="38">
        <v>0.25</v>
      </c>
      <c r="C83" s="39" t="s">
        <v>8</v>
      </c>
      <c r="D83" s="37">
        <v>50</v>
      </c>
      <c r="E83" s="37">
        <v>60</v>
      </c>
      <c r="F83" s="37">
        <v>70</v>
      </c>
      <c r="G83" s="37">
        <v>80</v>
      </c>
      <c r="H83" s="37">
        <v>90</v>
      </c>
      <c r="I83" s="10"/>
      <c r="J83" s="10"/>
      <c r="K83" s="39">
        <f t="shared" si="6"/>
        <v>0</v>
      </c>
    </row>
    <row r="84" spans="1:11" ht="75" x14ac:dyDescent="0.3">
      <c r="A84" s="9" t="s">
        <v>97</v>
      </c>
      <c r="B84" s="28">
        <f>B85+B86</f>
        <v>0.5</v>
      </c>
      <c r="C84" s="10"/>
      <c r="D84" s="31"/>
      <c r="E84" s="31"/>
      <c r="F84" s="31"/>
      <c r="G84" s="31"/>
      <c r="H84" s="31"/>
      <c r="I84" s="10"/>
      <c r="J84" s="10"/>
      <c r="K84" s="10"/>
    </row>
    <row r="85" spans="1:11" x14ac:dyDescent="0.3">
      <c r="A85" s="9" t="s">
        <v>98</v>
      </c>
      <c r="B85" s="28">
        <v>0.25</v>
      </c>
      <c r="C85" s="39" t="s">
        <v>8</v>
      </c>
      <c r="D85" s="37">
        <v>55</v>
      </c>
      <c r="E85" s="37">
        <v>65</v>
      </c>
      <c r="F85" s="37">
        <v>75</v>
      </c>
      <c r="G85" s="37">
        <v>85</v>
      </c>
      <c r="H85" s="37">
        <v>95</v>
      </c>
      <c r="I85" s="10"/>
      <c r="J85" s="10"/>
      <c r="K85" s="39">
        <f t="shared" si="6"/>
        <v>0</v>
      </c>
    </row>
    <row r="86" spans="1:11" s="5" customFormat="1" x14ac:dyDescent="0.3">
      <c r="A86" s="9" t="s">
        <v>105</v>
      </c>
      <c r="B86" s="28">
        <v>0.25</v>
      </c>
      <c r="C86" s="39" t="s">
        <v>185</v>
      </c>
      <c r="D86" s="21" t="s">
        <v>99</v>
      </c>
      <c r="E86" s="21" t="s">
        <v>100</v>
      </c>
      <c r="F86" s="21" t="s">
        <v>101</v>
      </c>
      <c r="G86" s="21" t="s">
        <v>102</v>
      </c>
      <c r="H86" s="21" t="s">
        <v>103</v>
      </c>
      <c r="I86" s="10"/>
      <c r="J86" s="10"/>
      <c r="K86" s="39">
        <f t="shared" si="6"/>
        <v>0</v>
      </c>
    </row>
    <row r="87" spans="1:11" s="5" customFormat="1" ht="37.5" x14ac:dyDescent="0.3">
      <c r="A87" s="9" t="s">
        <v>104</v>
      </c>
      <c r="B87" s="28">
        <f>B88+B89</f>
        <v>0.5</v>
      </c>
      <c r="C87" s="10"/>
      <c r="D87" s="31"/>
      <c r="E87" s="31"/>
      <c r="F87" s="31"/>
      <c r="G87" s="31"/>
      <c r="H87" s="31"/>
      <c r="I87" s="10"/>
      <c r="J87" s="10"/>
      <c r="K87" s="10"/>
    </row>
    <row r="88" spans="1:11" s="5" customFormat="1" x14ac:dyDescent="0.3">
      <c r="A88" s="9" t="s">
        <v>98</v>
      </c>
      <c r="B88" s="28">
        <v>0.25</v>
      </c>
      <c r="C88" s="39" t="s">
        <v>8</v>
      </c>
      <c r="D88" s="37">
        <v>65</v>
      </c>
      <c r="E88" s="37">
        <v>70</v>
      </c>
      <c r="F88" s="37">
        <v>75</v>
      </c>
      <c r="G88" s="37">
        <v>80</v>
      </c>
      <c r="H88" s="37">
        <v>85</v>
      </c>
      <c r="I88" s="10"/>
      <c r="J88" s="10"/>
      <c r="K88" s="39">
        <f t="shared" si="6"/>
        <v>0</v>
      </c>
    </row>
    <row r="89" spans="1:11" s="5" customFormat="1" ht="38.25" customHeight="1" x14ac:dyDescent="0.3">
      <c r="A89" s="9" t="s">
        <v>105</v>
      </c>
      <c r="B89" s="38">
        <v>0.25</v>
      </c>
      <c r="C89" s="10" t="s">
        <v>185</v>
      </c>
      <c r="D89" s="46" t="s">
        <v>106</v>
      </c>
      <c r="E89" s="46"/>
      <c r="F89" s="46"/>
      <c r="G89" s="46"/>
      <c r="H89" s="46"/>
      <c r="I89" s="10"/>
      <c r="J89" s="10"/>
      <c r="K89" s="39">
        <f>(J89*B89)/5</f>
        <v>0</v>
      </c>
    </row>
    <row r="90" spans="1:11" s="5" customFormat="1" x14ac:dyDescent="0.3">
      <c r="A90" s="14" t="s">
        <v>107</v>
      </c>
      <c r="B90" s="13">
        <f>B91+B92+B93+B96+B102+B107</f>
        <v>11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37.5" x14ac:dyDescent="0.3">
      <c r="A91" s="9" t="s">
        <v>108</v>
      </c>
      <c r="B91" s="38">
        <v>3</v>
      </c>
      <c r="C91" s="10" t="s">
        <v>31</v>
      </c>
      <c r="D91" s="21">
        <v>10</v>
      </c>
      <c r="E91" s="21">
        <v>11</v>
      </c>
      <c r="F91" s="21">
        <v>12</v>
      </c>
      <c r="G91" s="21">
        <v>13</v>
      </c>
      <c r="H91" s="21">
        <v>14</v>
      </c>
      <c r="I91" s="10"/>
      <c r="J91" s="10"/>
      <c r="K91" s="39">
        <f>(J91*B91)/5</f>
        <v>0</v>
      </c>
    </row>
    <row r="92" spans="1:11" ht="37.5" x14ac:dyDescent="0.3">
      <c r="A92" s="9" t="s">
        <v>109</v>
      </c>
      <c r="B92" s="38">
        <v>3</v>
      </c>
      <c r="C92" s="10" t="s">
        <v>31</v>
      </c>
      <c r="D92" s="21">
        <v>10</v>
      </c>
      <c r="E92" s="21">
        <v>11</v>
      </c>
      <c r="F92" s="21">
        <v>12</v>
      </c>
      <c r="G92" s="21">
        <v>13</v>
      </c>
      <c r="H92" s="21">
        <v>14</v>
      </c>
      <c r="I92" s="10"/>
      <c r="J92" s="10"/>
      <c r="K92" s="39">
        <f t="shared" ref="K92:K95" si="7">(J92*B92)/5</f>
        <v>0</v>
      </c>
    </row>
    <row r="93" spans="1:11" ht="37.5" x14ac:dyDescent="0.3">
      <c r="A93" s="9" t="s">
        <v>110</v>
      </c>
      <c r="B93" s="38">
        <f>B94+B95</f>
        <v>1</v>
      </c>
      <c r="C93" s="10"/>
      <c r="D93" s="28"/>
      <c r="E93" s="28"/>
      <c r="F93" s="28"/>
      <c r="G93" s="28"/>
      <c r="H93" s="28"/>
      <c r="I93" s="10"/>
      <c r="J93" s="10"/>
      <c r="K93" s="39"/>
    </row>
    <row r="94" spans="1:11" s="27" customFormat="1" ht="56.25" x14ac:dyDescent="0.3">
      <c r="A94" s="33" t="s">
        <v>111</v>
      </c>
      <c r="B94" s="21">
        <v>0.5</v>
      </c>
      <c r="C94" s="10" t="s">
        <v>8</v>
      </c>
      <c r="D94" s="21">
        <v>25</v>
      </c>
      <c r="E94" s="21">
        <v>20</v>
      </c>
      <c r="F94" s="21">
        <v>15</v>
      </c>
      <c r="G94" s="21">
        <v>10</v>
      </c>
      <c r="H94" s="21">
        <v>5</v>
      </c>
      <c r="I94" s="10"/>
      <c r="J94" s="10"/>
      <c r="K94" s="39">
        <f t="shared" si="7"/>
        <v>0</v>
      </c>
    </row>
    <row r="95" spans="1:11" ht="37.5" x14ac:dyDescent="0.3">
      <c r="A95" s="33" t="s">
        <v>112</v>
      </c>
      <c r="B95" s="21">
        <v>0.5</v>
      </c>
      <c r="C95" s="10" t="s">
        <v>8</v>
      </c>
      <c r="D95" s="21">
        <v>60</v>
      </c>
      <c r="E95" s="21">
        <v>70</v>
      </c>
      <c r="F95" s="21">
        <v>80</v>
      </c>
      <c r="G95" s="21">
        <v>90</v>
      </c>
      <c r="H95" s="21">
        <v>100</v>
      </c>
      <c r="I95" s="10"/>
      <c r="J95" s="10"/>
      <c r="K95" s="39">
        <f t="shared" si="7"/>
        <v>0</v>
      </c>
    </row>
    <row r="96" spans="1:11" ht="37.5" x14ac:dyDescent="0.3">
      <c r="A96" s="33" t="s">
        <v>113</v>
      </c>
      <c r="B96" s="21">
        <f>B97+B100+B101</f>
        <v>1</v>
      </c>
      <c r="C96" s="10"/>
      <c r="D96" s="28"/>
      <c r="E96" s="28"/>
      <c r="F96" s="28"/>
      <c r="G96" s="28"/>
      <c r="H96" s="28"/>
      <c r="I96" s="10"/>
      <c r="J96" s="10"/>
      <c r="K96" s="10"/>
    </row>
    <row r="97" spans="1:11" ht="56.25" x14ac:dyDescent="0.3">
      <c r="A97" s="33" t="s">
        <v>114</v>
      </c>
      <c r="B97" s="21">
        <f>B98+B99</f>
        <v>0.5</v>
      </c>
      <c r="C97" s="10"/>
      <c r="D97" s="28"/>
      <c r="E97" s="28"/>
      <c r="F97" s="28"/>
      <c r="G97" s="28"/>
      <c r="H97" s="28"/>
      <c r="I97" s="10"/>
      <c r="J97" s="10"/>
      <c r="K97" s="10"/>
    </row>
    <row r="98" spans="1:11" ht="56.25" x14ac:dyDescent="0.3">
      <c r="A98" s="33" t="s">
        <v>115</v>
      </c>
      <c r="B98" s="21">
        <v>0.25</v>
      </c>
      <c r="C98" s="10" t="s">
        <v>8</v>
      </c>
      <c r="D98" s="21">
        <v>60</v>
      </c>
      <c r="E98" s="21">
        <v>70</v>
      </c>
      <c r="F98" s="21">
        <v>80</v>
      </c>
      <c r="G98" s="21">
        <v>90</v>
      </c>
      <c r="H98" s="21">
        <v>100</v>
      </c>
      <c r="I98" s="10"/>
      <c r="J98" s="10"/>
      <c r="K98" s="39">
        <f t="shared" ref="K98:K101" si="8">(J98*B98)/5</f>
        <v>0</v>
      </c>
    </row>
    <row r="99" spans="1:11" ht="75" x14ac:dyDescent="0.3">
      <c r="A99" s="33" t="s">
        <v>116</v>
      </c>
      <c r="B99" s="21">
        <v>0.25</v>
      </c>
      <c r="C99" s="10" t="s">
        <v>8</v>
      </c>
      <c r="D99" s="21">
        <v>60</v>
      </c>
      <c r="E99" s="21">
        <v>70</v>
      </c>
      <c r="F99" s="21">
        <v>80</v>
      </c>
      <c r="G99" s="21">
        <v>90</v>
      </c>
      <c r="H99" s="21">
        <v>100</v>
      </c>
      <c r="I99" s="10"/>
      <c r="J99" s="10"/>
      <c r="K99" s="39">
        <f t="shared" si="8"/>
        <v>0</v>
      </c>
    </row>
    <row r="100" spans="1:11" ht="75" x14ac:dyDescent="0.3">
      <c r="A100" s="33" t="s">
        <v>117</v>
      </c>
      <c r="B100" s="21">
        <v>0.25</v>
      </c>
      <c r="C100" s="10" t="s">
        <v>8</v>
      </c>
      <c r="D100" s="21">
        <v>20</v>
      </c>
      <c r="E100" s="21">
        <v>40</v>
      </c>
      <c r="F100" s="21">
        <v>60</v>
      </c>
      <c r="G100" s="21">
        <v>80</v>
      </c>
      <c r="H100" s="21">
        <v>100</v>
      </c>
      <c r="I100" s="10"/>
      <c r="J100" s="10"/>
      <c r="K100" s="39">
        <f t="shared" si="8"/>
        <v>0</v>
      </c>
    </row>
    <row r="101" spans="1:11" ht="75" x14ac:dyDescent="0.3">
      <c r="A101" s="33" t="s">
        <v>179</v>
      </c>
      <c r="B101" s="21">
        <v>0.25</v>
      </c>
      <c r="C101" s="28" t="s">
        <v>31</v>
      </c>
      <c r="D101" s="21">
        <v>1</v>
      </c>
      <c r="E101" s="21">
        <v>2</v>
      </c>
      <c r="F101" s="21">
        <v>3</v>
      </c>
      <c r="G101" s="21">
        <v>4</v>
      </c>
      <c r="H101" s="21">
        <v>5</v>
      </c>
      <c r="I101" s="10"/>
      <c r="J101" s="10"/>
      <c r="K101" s="39">
        <f>(J101*B101)/5</f>
        <v>0</v>
      </c>
    </row>
    <row r="102" spans="1:11" ht="56.25" x14ac:dyDescent="0.3">
      <c r="A102" s="9" t="s">
        <v>118</v>
      </c>
      <c r="B102" s="28">
        <f>B103+B104+B105+B106</f>
        <v>2</v>
      </c>
      <c r="C102" s="28"/>
      <c r="D102" s="28"/>
      <c r="E102" s="28"/>
      <c r="F102" s="28"/>
      <c r="G102" s="28"/>
      <c r="H102" s="28"/>
      <c r="I102" s="10"/>
      <c r="J102" s="10"/>
      <c r="K102" s="10"/>
    </row>
    <row r="103" spans="1:11" ht="37.5" x14ac:dyDescent="0.3">
      <c r="A103" s="33" t="s">
        <v>21</v>
      </c>
      <c r="B103" s="21">
        <v>0.5</v>
      </c>
      <c r="C103" s="28" t="s">
        <v>8</v>
      </c>
      <c r="D103" s="21">
        <v>60</v>
      </c>
      <c r="E103" s="21">
        <v>70</v>
      </c>
      <c r="F103" s="21">
        <v>80</v>
      </c>
      <c r="G103" s="21">
        <v>90</v>
      </c>
      <c r="H103" s="21">
        <v>100</v>
      </c>
      <c r="I103" s="10"/>
      <c r="J103" s="10"/>
      <c r="K103" s="39">
        <f>(J103*B103)/5</f>
        <v>0</v>
      </c>
    </row>
    <row r="104" spans="1:11" ht="37.5" x14ac:dyDescent="0.3">
      <c r="A104" s="33" t="s">
        <v>22</v>
      </c>
      <c r="B104" s="21">
        <v>0.5</v>
      </c>
      <c r="C104" s="28" t="s">
        <v>8</v>
      </c>
      <c r="D104" s="21">
        <v>60</v>
      </c>
      <c r="E104" s="21">
        <v>70</v>
      </c>
      <c r="F104" s="21">
        <v>80</v>
      </c>
      <c r="G104" s="21">
        <v>90</v>
      </c>
      <c r="H104" s="21">
        <v>100</v>
      </c>
      <c r="I104" s="10"/>
      <c r="J104" s="10"/>
      <c r="K104" s="39">
        <f t="shared" ref="K104:K107" si="9">(J104*B104)/5</f>
        <v>0</v>
      </c>
    </row>
    <row r="105" spans="1:11" ht="56.25" x14ac:dyDescent="0.3">
      <c r="A105" s="33" t="s">
        <v>23</v>
      </c>
      <c r="B105" s="21">
        <v>0.5</v>
      </c>
      <c r="C105" s="28" t="s">
        <v>8</v>
      </c>
      <c r="D105" s="21">
        <v>60</v>
      </c>
      <c r="E105" s="21">
        <v>70</v>
      </c>
      <c r="F105" s="21">
        <v>80</v>
      </c>
      <c r="G105" s="21">
        <v>90</v>
      </c>
      <c r="H105" s="21">
        <v>100</v>
      </c>
      <c r="I105" s="10"/>
      <c r="J105" s="10"/>
      <c r="K105" s="39">
        <f t="shared" si="9"/>
        <v>0</v>
      </c>
    </row>
    <row r="106" spans="1:11" ht="37.5" x14ac:dyDescent="0.3">
      <c r="A106" s="33" t="s">
        <v>24</v>
      </c>
      <c r="B106" s="21">
        <v>0.5</v>
      </c>
      <c r="C106" s="11" t="s">
        <v>8</v>
      </c>
      <c r="D106" s="21">
        <v>60</v>
      </c>
      <c r="E106" s="21">
        <v>70</v>
      </c>
      <c r="F106" s="21">
        <v>80</v>
      </c>
      <c r="G106" s="21">
        <v>90</v>
      </c>
      <c r="H106" s="21">
        <v>100</v>
      </c>
      <c r="I106" s="10"/>
      <c r="J106" s="10"/>
      <c r="K106" s="39">
        <f t="shared" si="9"/>
        <v>0</v>
      </c>
    </row>
    <row r="107" spans="1:11" ht="56.25" x14ac:dyDescent="0.3">
      <c r="A107" s="9" t="s">
        <v>119</v>
      </c>
      <c r="B107" s="11">
        <v>1</v>
      </c>
      <c r="C107" s="10" t="s">
        <v>8</v>
      </c>
      <c r="D107" s="21">
        <v>20</v>
      </c>
      <c r="E107" s="21">
        <v>25</v>
      </c>
      <c r="F107" s="21">
        <v>30</v>
      </c>
      <c r="G107" s="21">
        <v>35</v>
      </c>
      <c r="H107" s="21">
        <v>40</v>
      </c>
      <c r="I107" s="10"/>
      <c r="J107" s="10"/>
      <c r="K107" s="39">
        <f>(J107*B107)/5</f>
        <v>0</v>
      </c>
    </row>
    <row r="108" spans="1:11" ht="37.5" x14ac:dyDescent="0.3">
      <c r="A108" s="14" t="s">
        <v>120</v>
      </c>
      <c r="B108" s="15">
        <f>B109+B112+B113+B114+B115</f>
        <v>7</v>
      </c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56.25" x14ac:dyDescent="0.3">
      <c r="A109" s="9" t="s">
        <v>121</v>
      </c>
      <c r="B109" s="11">
        <f>B110+B111</f>
        <v>3</v>
      </c>
      <c r="C109" s="11"/>
      <c r="D109" s="11"/>
      <c r="E109" s="11"/>
      <c r="F109" s="11"/>
      <c r="G109" s="11"/>
      <c r="H109" s="11"/>
      <c r="I109" s="10"/>
      <c r="J109" s="10"/>
      <c r="K109" s="10"/>
    </row>
    <row r="110" spans="1:11" ht="93.75" x14ac:dyDescent="0.3">
      <c r="A110" s="33" t="s">
        <v>122</v>
      </c>
      <c r="B110" s="21">
        <v>1.5</v>
      </c>
      <c r="C110" s="11" t="s">
        <v>8</v>
      </c>
      <c r="D110" s="21">
        <v>40</v>
      </c>
      <c r="E110" s="21">
        <v>45</v>
      </c>
      <c r="F110" s="21">
        <v>50</v>
      </c>
      <c r="G110" s="21">
        <v>55</v>
      </c>
      <c r="H110" s="21">
        <v>60</v>
      </c>
      <c r="I110" s="10"/>
      <c r="J110" s="10"/>
      <c r="K110" s="39">
        <f>(J110*B110)/5</f>
        <v>0</v>
      </c>
    </row>
    <row r="111" spans="1:11" ht="75" x14ac:dyDescent="0.3">
      <c r="A111" s="33" t="s">
        <v>123</v>
      </c>
      <c r="B111" s="21">
        <v>1.5</v>
      </c>
      <c r="C111" s="28" t="s">
        <v>8</v>
      </c>
      <c r="D111" s="21">
        <v>40</v>
      </c>
      <c r="E111" s="21">
        <v>45</v>
      </c>
      <c r="F111" s="21">
        <v>50</v>
      </c>
      <c r="G111" s="21">
        <v>55</v>
      </c>
      <c r="H111" s="21">
        <v>60</v>
      </c>
      <c r="I111" s="10"/>
      <c r="J111" s="10"/>
      <c r="K111" s="39">
        <f t="shared" ref="K111:K112" si="10">(J111*B111)/5</f>
        <v>0</v>
      </c>
    </row>
    <row r="112" spans="1:11" ht="75" x14ac:dyDescent="0.3">
      <c r="A112" s="9" t="s">
        <v>124</v>
      </c>
      <c r="B112" s="11">
        <v>1</v>
      </c>
      <c r="C112" s="28" t="s">
        <v>8</v>
      </c>
      <c r="D112" s="21">
        <v>40</v>
      </c>
      <c r="E112" s="21">
        <v>45</v>
      </c>
      <c r="F112" s="21">
        <v>50</v>
      </c>
      <c r="G112" s="21">
        <v>55</v>
      </c>
      <c r="H112" s="21">
        <v>60</v>
      </c>
      <c r="I112" s="10"/>
      <c r="J112" s="10"/>
      <c r="K112" s="39">
        <f>(J112*B112)/5</f>
        <v>0</v>
      </c>
    </row>
    <row r="113" spans="1:11" ht="75" x14ac:dyDescent="0.3">
      <c r="A113" s="9" t="s">
        <v>125</v>
      </c>
      <c r="B113" s="11">
        <v>1</v>
      </c>
      <c r="C113" s="28" t="s">
        <v>8</v>
      </c>
      <c r="D113" s="21">
        <v>90</v>
      </c>
      <c r="E113" s="21">
        <v>92.5</v>
      </c>
      <c r="F113" s="21">
        <v>95</v>
      </c>
      <c r="G113" s="21">
        <v>97.5</v>
      </c>
      <c r="H113" s="21">
        <v>100</v>
      </c>
      <c r="I113" s="10"/>
      <c r="J113" s="10"/>
      <c r="K113" s="39">
        <f t="shared" ref="K113:K115" si="11">(J113*B113)/5</f>
        <v>0</v>
      </c>
    </row>
    <row r="114" spans="1:11" ht="75" x14ac:dyDescent="0.3">
      <c r="A114" s="12" t="s">
        <v>126</v>
      </c>
      <c r="B114" s="11">
        <v>1</v>
      </c>
      <c r="C114" s="11" t="s">
        <v>8</v>
      </c>
      <c r="D114" s="21">
        <v>60</v>
      </c>
      <c r="E114" s="21">
        <v>65</v>
      </c>
      <c r="F114" s="21">
        <v>70</v>
      </c>
      <c r="G114" s="21">
        <v>75</v>
      </c>
      <c r="H114" s="21">
        <v>80</v>
      </c>
      <c r="I114" s="10"/>
      <c r="J114" s="10"/>
      <c r="K114" s="39">
        <f t="shared" si="11"/>
        <v>0</v>
      </c>
    </row>
    <row r="115" spans="1:11" ht="37.5" x14ac:dyDescent="0.3">
      <c r="A115" s="9" t="s">
        <v>127</v>
      </c>
      <c r="B115" s="11">
        <v>1</v>
      </c>
      <c r="C115" s="28" t="s">
        <v>31</v>
      </c>
      <c r="D115" s="28">
        <v>1</v>
      </c>
      <c r="E115" s="28">
        <v>2</v>
      </c>
      <c r="F115" s="28">
        <v>3</v>
      </c>
      <c r="G115" s="28">
        <v>4</v>
      </c>
      <c r="H115" s="28">
        <v>5</v>
      </c>
      <c r="I115" s="10"/>
      <c r="J115" s="10"/>
      <c r="K115" s="39">
        <f>(J115*B115)/5</f>
        <v>0</v>
      </c>
    </row>
    <row r="116" spans="1:11" ht="37.5" x14ac:dyDescent="0.3">
      <c r="A116" s="14" t="s">
        <v>128</v>
      </c>
      <c r="B116" s="15">
        <f>B117+B118+B119</f>
        <v>1</v>
      </c>
      <c r="C116" s="23"/>
      <c r="D116" s="23"/>
      <c r="E116" s="23"/>
      <c r="F116" s="23"/>
      <c r="G116" s="23"/>
      <c r="H116" s="23"/>
      <c r="I116" s="13"/>
      <c r="J116" s="13"/>
      <c r="K116" s="13"/>
    </row>
    <row r="117" spans="1:11" ht="56.25" x14ac:dyDescent="0.3">
      <c r="A117" s="33" t="s">
        <v>129</v>
      </c>
      <c r="B117" s="21">
        <v>0.4</v>
      </c>
      <c r="C117" s="10" t="s">
        <v>8</v>
      </c>
      <c r="D117" s="21">
        <v>1</v>
      </c>
      <c r="E117" s="21">
        <v>2</v>
      </c>
      <c r="F117" s="21">
        <v>3</v>
      </c>
      <c r="G117" s="21">
        <v>5</v>
      </c>
      <c r="H117" s="21">
        <v>7</v>
      </c>
      <c r="I117" s="10"/>
      <c r="J117" s="10"/>
      <c r="K117" s="39">
        <f>(J117*B117)/5</f>
        <v>0</v>
      </c>
    </row>
    <row r="118" spans="1:11" ht="37.5" x14ac:dyDescent="0.3">
      <c r="A118" s="33" t="s">
        <v>130</v>
      </c>
      <c r="B118" s="21">
        <v>0.4</v>
      </c>
      <c r="C118" s="11" t="s">
        <v>8</v>
      </c>
      <c r="D118" s="21">
        <v>20</v>
      </c>
      <c r="E118" s="21">
        <v>30</v>
      </c>
      <c r="F118" s="21">
        <v>40</v>
      </c>
      <c r="G118" s="21">
        <v>50</v>
      </c>
      <c r="H118" s="21">
        <v>60</v>
      </c>
      <c r="I118" s="10"/>
      <c r="J118" s="10"/>
      <c r="K118" s="39">
        <f t="shared" ref="K118:K119" si="12">(J118*B118)/5</f>
        <v>0</v>
      </c>
    </row>
    <row r="119" spans="1:11" ht="112.5" x14ac:dyDescent="0.3">
      <c r="A119" s="33" t="s">
        <v>131</v>
      </c>
      <c r="B119" s="21">
        <v>0.2</v>
      </c>
      <c r="C119" s="28" t="s">
        <v>31</v>
      </c>
      <c r="D119" s="21">
        <v>1</v>
      </c>
      <c r="E119" s="21">
        <v>2</v>
      </c>
      <c r="F119" s="21">
        <v>3</v>
      </c>
      <c r="G119" s="21">
        <v>4</v>
      </c>
      <c r="H119" s="21">
        <v>5</v>
      </c>
      <c r="I119" s="10"/>
      <c r="J119" s="10"/>
      <c r="K119" s="39">
        <f>(J119*B119)/5</f>
        <v>0</v>
      </c>
    </row>
    <row r="120" spans="1:11" ht="37.5" x14ac:dyDescent="0.3">
      <c r="A120" s="14" t="s">
        <v>132</v>
      </c>
      <c r="B120" s="13">
        <f>B121+B122+B126</f>
        <v>5</v>
      </c>
      <c r="C120" s="13"/>
      <c r="D120" s="23"/>
      <c r="E120" s="23"/>
      <c r="F120" s="23"/>
      <c r="G120" s="23"/>
      <c r="H120" s="23"/>
      <c r="I120" s="13"/>
      <c r="J120" s="13"/>
      <c r="K120" s="13"/>
    </row>
    <row r="121" spans="1:11" ht="37.5" x14ac:dyDescent="0.3">
      <c r="A121" s="9" t="s">
        <v>133</v>
      </c>
      <c r="B121" s="38">
        <v>1</v>
      </c>
      <c r="C121" s="10" t="s">
        <v>8</v>
      </c>
      <c r="D121" s="21">
        <v>80</v>
      </c>
      <c r="E121" s="21">
        <v>85</v>
      </c>
      <c r="F121" s="21">
        <v>90</v>
      </c>
      <c r="G121" s="21">
        <v>95</v>
      </c>
      <c r="H121" s="21">
        <v>100</v>
      </c>
      <c r="I121" s="10"/>
      <c r="J121" s="10"/>
      <c r="K121" s="39">
        <f>(J121*B121)/5</f>
        <v>0</v>
      </c>
    </row>
    <row r="122" spans="1:11" ht="37.5" x14ac:dyDescent="0.3">
      <c r="A122" s="9" t="s">
        <v>134</v>
      </c>
      <c r="B122" s="38">
        <f>B123+B124+B125</f>
        <v>3</v>
      </c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93.75" x14ac:dyDescent="0.3">
      <c r="A123" s="9" t="s">
        <v>135</v>
      </c>
      <c r="B123" s="38">
        <v>1</v>
      </c>
      <c r="C123" s="10" t="s">
        <v>31</v>
      </c>
      <c r="D123" s="28">
        <v>1</v>
      </c>
      <c r="E123" s="28">
        <v>2</v>
      </c>
      <c r="F123" s="28">
        <v>3</v>
      </c>
      <c r="G123" s="28">
        <v>4</v>
      </c>
      <c r="H123" s="28">
        <v>5</v>
      </c>
      <c r="I123" s="10"/>
      <c r="J123" s="10"/>
      <c r="K123" s="39">
        <f>(J123*B123)/5</f>
        <v>0</v>
      </c>
    </row>
    <row r="124" spans="1:11" x14ac:dyDescent="0.3">
      <c r="A124" s="12" t="s">
        <v>136</v>
      </c>
      <c r="B124" s="11">
        <v>1</v>
      </c>
      <c r="C124" s="11" t="s">
        <v>8</v>
      </c>
      <c r="D124" s="21">
        <v>10</v>
      </c>
      <c r="E124" s="21">
        <v>9</v>
      </c>
      <c r="F124" s="21">
        <v>8</v>
      </c>
      <c r="G124" s="21">
        <v>7</v>
      </c>
      <c r="H124" s="21">
        <v>6</v>
      </c>
      <c r="I124" s="10"/>
      <c r="J124" s="10"/>
      <c r="K124" s="39">
        <f t="shared" ref="K124:K141" si="13">(J124*B124)/5</f>
        <v>0</v>
      </c>
    </row>
    <row r="125" spans="1:11" ht="56.25" x14ac:dyDescent="0.3">
      <c r="A125" s="9" t="s">
        <v>137</v>
      </c>
      <c r="B125" s="28">
        <v>1</v>
      </c>
      <c r="C125" s="10" t="s">
        <v>8</v>
      </c>
      <c r="D125" s="21">
        <v>80</v>
      </c>
      <c r="E125" s="21">
        <v>85</v>
      </c>
      <c r="F125" s="21">
        <v>90</v>
      </c>
      <c r="G125" s="21">
        <v>95</v>
      </c>
      <c r="H125" s="21">
        <v>100</v>
      </c>
      <c r="I125" s="10"/>
      <c r="J125" s="10"/>
      <c r="K125" s="39">
        <f t="shared" si="13"/>
        <v>0</v>
      </c>
    </row>
    <row r="126" spans="1:11" ht="75" x14ac:dyDescent="0.3">
      <c r="A126" s="9" t="s">
        <v>138</v>
      </c>
      <c r="B126" s="28">
        <v>1</v>
      </c>
      <c r="C126" s="10" t="s">
        <v>8</v>
      </c>
      <c r="D126" s="21">
        <v>50</v>
      </c>
      <c r="E126" s="21">
        <v>60</v>
      </c>
      <c r="F126" s="21">
        <v>70</v>
      </c>
      <c r="G126" s="21">
        <v>80</v>
      </c>
      <c r="H126" s="21">
        <v>90</v>
      </c>
      <c r="I126" s="10"/>
      <c r="J126" s="10"/>
      <c r="K126" s="39">
        <f t="shared" si="13"/>
        <v>0</v>
      </c>
    </row>
    <row r="127" spans="1:11" ht="56.25" x14ac:dyDescent="0.3">
      <c r="A127" s="14" t="s">
        <v>139</v>
      </c>
      <c r="B127" s="23">
        <f>B128+B129</f>
        <v>4</v>
      </c>
      <c r="C127" s="13"/>
      <c r="D127" s="23"/>
      <c r="E127" s="23"/>
      <c r="F127" s="23"/>
      <c r="G127" s="23"/>
      <c r="H127" s="23"/>
      <c r="I127" s="13"/>
      <c r="J127" s="13"/>
      <c r="K127" s="13"/>
    </row>
    <row r="128" spans="1:11" ht="37.5" x14ac:dyDescent="0.3">
      <c r="A128" s="9" t="s">
        <v>19</v>
      </c>
      <c r="B128" s="28">
        <v>2</v>
      </c>
      <c r="C128" s="10" t="s">
        <v>31</v>
      </c>
      <c r="D128" s="28">
        <v>1</v>
      </c>
      <c r="E128" s="28">
        <v>2</v>
      </c>
      <c r="F128" s="28">
        <v>3</v>
      </c>
      <c r="G128" s="28">
        <v>4</v>
      </c>
      <c r="H128" s="28">
        <v>5</v>
      </c>
      <c r="I128" s="10"/>
      <c r="J128" s="10"/>
      <c r="K128" s="39">
        <f t="shared" si="13"/>
        <v>0</v>
      </c>
    </row>
    <row r="129" spans="1:11" ht="37.5" x14ac:dyDescent="0.3">
      <c r="A129" s="9" t="s">
        <v>20</v>
      </c>
      <c r="B129" s="28">
        <v>2</v>
      </c>
      <c r="C129" s="10" t="s">
        <v>31</v>
      </c>
      <c r="D129" s="28">
        <v>1</v>
      </c>
      <c r="E129" s="28">
        <v>2</v>
      </c>
      <c r="F129" s="28">
        <v>3</v>
      </c>
      <c r="G129" s="28">
        <v>4</v>
      </c>
      <c r="H129" s="28">
        <v>5</v>
      </c>
      <c r="I129" s="10"/>
      <c r="J129" s="10"/>
      <c r="K129" s="39">
        <f t="shared" si="13"/>
        <v>0</v>
      </c>
    </row>
    <row r="130" spans="1:11" ht="37.5" x14ac:dyDescent="0.3">
      <c r="A130" s="14" t="s">
        <v>140</v>
      </c>
      <c r="B130" s="23">
        <f>B131+B132+B133+B134+B135</f>
        <v>5</v>
      </c>
      <c r="C130" s="13"/>
      <c r="D130" s="23"/>
      <c r="E130" s="23"/>
      <c r="F130" s="23"/>
      <c r="G130" s="23"/>
      <c r="H130" s="23"/>
      <c r="I130" s="13"/>
      <c r="J130" s="13"/>
      <c r="K130" s="13"/>
    </row>
    <row r="131" spans="1:11" ht="37.5" x14ac:dyDescent="0.3">
      <c r="A131" s="33" t="s">
        <v>142</v>
      </c>
      <c r="B131" s="21">
        <v>1</v>
      </c>
      <c r="C131" s="10" t="s">
        <v>8</v>
      </c>
      <c r="D131" s="21">
        <v>48</v>
      </c>
      <c r="E131" s="21">
        <v>58</v>
      </c>
      <c r="F131" s="21">
        <v>68</v>
      </c>
      <c r="G131" s="21">
        <v>78</v>
      </c>
      <c r="H131" s="21">
        <v>88</v>
      </c>
      <c r="I131" s="10"/>
      <c r="J131" s="10"/>
      <c r="K131" s="39">
        <f t="shared" si="13"/>
        <v>0</v>
      </c>
    </row>
    <row r="132" spans="1:11" x14ac:dyDescent="0.3">
      <c r="A132" s="33" t="s">
        <v>143</v>
      </c>
      <c r="B132" s="21">
        <v>0.5</v>
      </c>
      <c r="C132" s="10" t="s">
        <v>8</v>
      </c>
      <c r="D132" s="21">
        <v>12</v>
      </c>
      <c r="E132" s="21">
        <v>10</v>
      </c>
      <c r="F132" s="21">
        <v>8</v>
      </c>
      <c r="G132" s="21">
        <v>6</v>
      </c>
      <c r="H132" s="21">
        <v>4</v>
      </c>
      <c r="I132" s="10"/>
      <c r="J132" s="10"/>
      <c r="K132" s="39">
        <f t="shared" si="13"/>
        <v>0</v>
      </c>
    </row>
    <row r="133" spans="1:11" ht="56.25" x14ac:dyDescent="0.3">
      <c r="A133" s="33" t="s">
        <v>144</v>
      </c>
      <c r="B133" s="21">
        <v>0.5</v>
      </c>
      <c r="C133" s="10" t="s">
        <v>8</v>
      </c>
      <c r="D133" s="21">
        <v>50</v>
      </c>
      <c r="E133" s="21">
        <v>60</v>
      </c>
      <c r="F133" s="21">
        <v>70</v>
      </c>
      <c r="G133" s="21">
        <v>80</v>
      </c>
      <c r="H133" s="21">
        <v>90</v>
      </c>
      <c r="I133" s="10"/>
      <c r="J133" s="10"/>
      <c r="K133" s="39">
        <f t="shared" si="13"/>
        <v>0</v>
      </c>
    </row>
    <row r="134" spans="1:11" ht="56.25" x14ac:dyDescent="0.3">
      <c r="A134" s="33" t="s">
        <v>145</v>
      </c>
      <c r="B134" s="21">
        <v>1.5</v>
      </c>
      <c r="C134" s="10" t="s">
        <v>8</v>
      </c>
      <c r="D134" s="21">
        <v>80</v>
      </c>
      <c r="E134" s="21">
        <v>85</v>
      </c>
      <c r="F134" s="21">
        <v>90</v>
      </c>
      <c r="G134" s="21">
        <v>95</v>
      </c>
      <c r="H134" s="21">
        <v>100</v>
      </c>
      <c r="I134" s="10"/>
      <c r="J134" s="10"/>
      <c r="K134" s="39">
        <f t="shared" si="13"/>
        <v>0</v>
      </c>
    </row>
    <row r="135" spans="1:11" ht="56.25" x14ac:dyDescent="0.3">
      <c r="A135" s="33" t="s">
        <v>146</v>
      </c>
      <c r="B135" s="21">
        <v>1.5</v>
      </c>
      <c r="C135" s="10" t="s">
        <v>8</v>
      </c>
      <c r="D135" s="21">
        <v>80</v>
      </c>
      <c r="E135" s="21">
        <v>85</v>
      </c>
      <c r="F135" s="21">
        <v>90</v>
      </c>
      <c r="G135" s="21">
        <v>95</v>
      </c>
      <c r="H135" s="21">
        <v>100</v>
      </c>
      <c r="I135" s="10"/>
      <c r="J135" s="10"/>
      <c r="K135" s="39">
        <f>(J135*B135)/5</f>
        <v>0</v>
      </c>
    </row>
    <row r="136" spans="1:11" ht="56.25" x14ac:dyDescent="0.3">
      <c r="A136" s="14" t="s">
        <v>141</v>
      </c>
      <c r="B136" s="23">
        <v>1</v>
      </c>
      <c r="C136" s="13" t="s">
        <v>8</v>
      </c>
      <c r="D136" s="23">
        <v>10</v>
      </c>
      <c r="E136" s="23">
        <v>20</v>
      </c>
      <c r="F136" s="23">
        <v>30</v>
      </c>
      <c r="G136" s="23">
        <v>40</v>
      </c>
      <c r="H136" s="23">
        <v>50</v>
      </c>
      <c r="I136" s="13"/>
      <c r="J136" s="13"/>
      <c r="K136" s="13">
        <f t="shared" si="13"/>
        <v>0</v>
      </c>
    </row>
    <row r="137" spans="1:11" ht="56.25" x14ac:dyDescent="0.3">
      <c r="A137" s="14" t="s">
        <v>147</v>
      </c>
      <c r="B137" s="23">
        <f>B138+B139+B140+B141</f>
        <v>6</v>
      </c>
      <c r="C137" s="13"/>
      <c r="D137" s="23"/>
      <c r="E137" s="23"/>
      <c r="F137" s="23"/>
      <c r="G137" s="23"/>
      <c r="H137" s="23"/>
      <c r="I137" s="13"/>
      <c r="J137" s="13"/>
      <c r="K137" s="13"/>
    </row>
    <row r="138" spans="1:11" ht="56.25" x14ac:dyDescent="0.3">
      <c r="A138" s="12" t="s">
        <v>148</v>
      </c>
      <c r="B138" s="11">
        <v>2</v>
      </c>
      <c r="C138" s="10" t="s">
        <v>9</v>
      </c>
      <c r="D138" s="10">
        <v>1</v>
      </c>
      <c r="E138" s="10">
        <v>2</v>
      </c>
      <c r="F138" s="10">
        <v>3</v>
      </c>
      <c r="G138" s="10">
        <v>4</v>
      </c>
      <c r="H138" s="10">
        <v>5</v>
      </c>
      <c r="I138" s="10"/>
      <c r="J138" s="10"/>
      <c r="K138" s="39">
        <f t="shared" si="13"/>
        <v>0</v>
      </c>
    </row>
    <row r="139" spans="1:11" ht="56.25" x14ac:dyDescent="0.3">
      <c r="A139" s="9" t="s">
        <v>149</v>
      </c>
      <c r="B139" s="28">
        <v>2</v>
      </c>
      <c r="C139" s="28" t="s">
        <v>8</v>
      </c>
      <c r="D139" s="21">
        <v>9</v>
      </c>
      <c r="E139" s="21">
        <v>8</v>
      </c>
      <c r="F139" s="21">
        <v>7</v>
      </c>
      <c r="G139" s="21">
        <v>6</v>
      </c>
      <c r="H139" s="21">
        <v>5</v>
      </c>
      <c r="I139" s="10"/>
      <c r="J139" s="10"/>
      <c r="K139" s="39">
        <f t="shared" si="13"/>
        <v>0</v>
      </c>
    </row>
    <row r="140" spans="1:11" ht="37.5" x14ac:dyDescent="0.3">
      <c r="A140" s="9" t="s">
        <v>150</v>
      </c>
      <c r="B140" s="28">
        <v>1</v>
      </c>
      <c r="C140" s="28" t="s">
        <v>8</v>
      </c>
      <c r="D140" s="21">
        <v>50</v>
      </c>
      <c r="E140" s="21">
        <v>60</v>
      </c>
      <c r="F140" s="21">
        <v>70</v>
      </c>
      <c r="G140" s="21">
        <v>80</v>
      </c>
      <c r="H140" s="21">
        <v>90</v>
      </c>
      <c r="I140" s="10"/>
      <c r="J140" s="10"/>
      <c r="K140" s="39">
        <f t="shared" si="13"/>
        <v>0</v>
      </c>
    </row>
    <row r="141" spans="1:11" ht="37.5" x14ac:dyDescent="0.3">
      <c r="A141" s="9" t="s">
        <v>151</v>
      </c>
      <c r="B141" s="28">
        <v>1</v>
      </c>
      <c r="C141" s="28" t="s">
        <v>8</v>
      </c>
      <c r="D141" s="21">
        <v>30</v>
      </c>
      <c r="E141" s="21">
        <v>35</v>
      </c>
      <c r="F141" s="21">
        <v>40</v>
      </c>
      <c r="G141" s="21">
        <v>45</v>
      </c>
      <c r="H141" s="21">
        <v>50</v>
      </c>
      <c r="I141" s="10"/>
      <c r="J141" s="10"/>
      <c r="K141" s="39">
        <f>(J141*B141)/5</f>
        <v>0</v>
      </c>
    </row>
    <row r="142" spans="1:11" ht="37.5" x14ac:dyDescent="0.3">
      <c r="A142" s="14" t="s">
        <v>152</v>
      </c>
      <c r="B142" s="23">
        <f>B143+B144</f>
        <v>2</v>
      </c>
      <c r="C142" s="23"/>
      <c r="D142" s="23"/>
      <c r="E142" s="23"/>
      <c r="F142" s="23"/>
      <c r="G142" s="23"/>
      <c r="H142" s="23"/>
      <c r="I142" s="13"/>
      <c r="J142" s="13"/>
      <c r="K142" s="13"/>
    </row>
    <row r="143" spans="1:11" ht="56.25" x14ac:dyDescent="0.3">
      <c r="A143" s="9" t="s">
        <v>153</v>
      </c>
      <c r="B143" s="28">
        <v>1</v>
      </c>
      <c r="C143" s="28" t="s">
        <v>9</v>
      </c>
      <c r="D143" s="21">
        <v>60</v>
      </c>
      <c r="E143" s="21">
        <v>70</v>
      </c>
      <c r="F143" s="21">
        <v>80</v>
      </c>
      <c r="G143" s="21">
        <v>90</v>
      </c>
      <c r="H143" s="21">
        <v>100</v>
      </c>
      <c r="I143" s="10"/>
      <c r="J143" s="10"/>
      <c r="K143" s="39">
        <f>(J143*B143)/5</f>
        <v>0</v>
      </c>
    </row>
    <row r="144" spans="1:11" ht="56.25" x14ac:dyDescent="0.3">
      <c r="A144" s="9" t="s">
        <v>154</v>
      </c>
      <c r="B144" s="28">
        <v>1</v>
      </c>
      <c r="C144" s="28" t="s">
        <v>31</v>
      </c>
      <c r="D144" s="28">
        <v>1</v>
      </c>
      <c r="E144" s="28">
        <v>2</v>
      </c>
      <c r="F144" s="28">
        <v>3</v>
      </c>
      <c r="G144" s="28">
        <v>4</v>
      </c>
      <c r="H144" s="28">
        <v>5</v>
      </c>
      <c r="I144" s="10"/>
      <c r="J144" s="10"/>
      <c r="K144" s="39">
        <f>(J144*B144)/5</f>
        <v>0</v>
      </c>
    </row>
    <row r="145" spans="1:11" ht="56.25" x14ac:dyDescent="0.3">
      <c r="A145" s="14" t="s">
        <v>155</v>
      </c>
      <c r="B145" s="23">
        <f>B146+B147+B148+B149+B150</f>
        <v>6</v>
      </c>
      <c r="C145" s="23"/>
      <c r="D145" s="23"/>
      <c r="E145" s="23"/>
      <c r="F145" s="23"/>
      <c r="G145" s="23"/>
      <c r="H145" s="23"/>
      <c r="I145" s="13"/>
      <c r="J145" s="13"/>
      <c r="K145" s="13"/>
    </row>
    <row r="146" spans="1:11" ht="75" x14ac:dyDescent="0.3">
      <c r="A146" s="9" t="s">
        <v>156</v>
      </c>
      <c r="B146" s="28">
        <v>1</v>
      </c>
      <c r="C146" s="28" t="s">
        <v>8</v>
      </c>
      <c r="D146" s="21">
        <v>18.5</v>
      </c>
      <c r="E146" s="21">
        <v>19.5</v>
      </c>
      <c r="F146" s="21">
        <v>20.5</v>
      </c>
      <c r="G146" s="21">
        <v>21.5</v>
      </c>
      <c r="H146" s="21">
        <v>22.5</v>
      </c>
      <c r="I146" s="10"/>
      <c r="J146" s="10"/>
      <c r="K146" s="39">
        <f>(J146*B146)/5</f>
        <v>0</v>
      </c>
    </row>
    <row r="147" spans="1:11" ht="112.5" x14ac:dyDescent="0.3">
      <c r="A147" s="9" t="s">
        <v>157</v>
      </c>
      <c r="B147" s="28">
        <v>1</v>
      </c>
      <c r="C147" s="28" t="s">
        <v>8</v>
      </c>
      <c r="D147" s="21">
        <v>2</v>
      </c>
      <c r="E147" s="21">
        <v>2.5</v>
      </c>
      <c r="F147" s="21">
        <v>3</v>
      </c>
      <c r="G147" s="21">
        <v>3.5</v>
      </c>
      <c r="H147" s="21">
        <v>4</v>
      </c>
      <c r="I147" s="10"/>
      <c r="J147" s="10"/>
      <c r="K147" s="39">
        <f>(J147*B147)/5</f>
        <v>0</v>
      </c>
    </row>
    <row r="148" spans="1:11" ht="75" x14ac:dyDescent="0.3">
      <c r="A148" s="9" t="s">
        <v>158</v>
      </c>
      <c r="B148" s="28">
        <v>0.5</v>
      </c>
      <c r="C148" s="10" t="s">
        <v>8</v>
      </c>
      <c r="D148" s="21">
        <v>25</v>
      </c>
      <c r="E148" s="21">
        <v>30</v>
      </c>
      <c r="F148" s="21">
        <v>35</v>
      </c>
      <c r="G148" s="21">
        <v>40</v>
      </c>
      <c r="H148" s="21">
        <v>45</v>
      </c>
      <c r="I148" s="10"/>
      <c r="J148" s="10"/>
      <c r="K148" s="39">
        <f t="shared" ref="K148:K149" si="14">(J148*B148)/5</f>
        <v>0</v>
      </c>
    </row>
    <row r="149" spans="1:11" ht="37.5" x14ac:dyDescent="0.3">
      <c r="A149" s="9" t="s">
        <v>159</v>
      </c>
      <c r="B149" s="28">
        <v>2.5</v>
      </c>
      <c r="C149" s="10" t="s">
        <v>9</v>
      </c>
      <c r="D149" s="28">
        <v>1</v>
      </c>
      <c r="E149" s="28">
        <v>2</v>
      </c>
      <c r="F149" s="28">
        <v>3</v>
      </c>
      <c r="G149" s="28">
        <v>4</v>
      </c>
      <c r="H149" s="28">
        <v>5</v>
      </c>
      <c r="I149" s="10"/>
      <c r="J149" s="10"/>
      <c r="K149" s="39">
        <f t="shared" si="14"/>
        <v>0</v>
      </c>
    </row>
    <row r="150" spans="1:11" ht="75" x14ac:dyDescent="0.3">
      <c r="A150" s="9" t="s">
        <v>160</v>
      </c>
      <c r="B150" s="28">
        <f>B151+B152</f>
        <v>1</v>
      </c>
      <c r="C150" s="28"/>
      <c r="D150" s="28"/>
      <c r="E150" s="28"/>
      <c r="F150" s="28"/>
      <c r="G150" s="28"/>
      <c r="H150" s="28"/>
      <c r="I150" s="10"/>
      <c r="J150" s="10"/>
      <c r="K150" s="10"/>
    </row>
    <row r="151" spans="1:11" ht="37.5" x14ac:dyDescent="0.3">
      <c r="A151" s="33" t="s">
        <v>162</v>
      </c>
      <c r="B151" s="21">
        <v>0.5</v>
      </c>
      <c r="C151" s="10" t="s">
        <v>185</v>
      </c>
      <c r="D151" s="28" t="s">
        <v>16</v>
      </c>
      <c r="E151" s="28" t="s">
        <v>16</v>
      </c>
      <c r="F151" s="28" t="s">
        <v>16</v>
      </c>
      <c r="G151" s="28" t="s">
        <v>16</v>
      </c>
      <c r="H151" s="28">
        <v>1</v>
      </c>
      <c r="I151" s="10"/>
      <c r="J151" s="10"/>
      <c r="K151" s="39">
        <f>(J151*B151)/5</f>
        <v>0</v>
      </c>
    </row>
    <row r="152" spans="1:11" ht="56.25" x14ac:dyDescent="0.3">
      <c r="A152" s="33" t="s">
        <v>161</v>
      </c>
      <c r="B152" s="21">
        <v>0.5</v>
      </c>
      <c r="C152" s="10" t="s">
        <v>185</v>
      </c>
      <c r="D152" s="28">
        <v>1</v>
      </c>
      <c r="E152" s="28">
        <v>2</v>
      </c>
      <c r="F152" s="28">
        <v>3</v>
      </c>
      <c r="G152" s="28">
        <v>4</v>
      </c>
      <c r="H152" s="28">
        <v>5</v>
      </c>
      <c r="I152" s="10"/>
      <c r="J152" s="10"/>
      <c r="K152" s="39">
        <f>(J152*B152)/5</f>
        <v>0</v>
      </c>
    </row>
    <row r="153" spans="1:11" ht="37.5" x14ac:dyDescent="0.3">
      <c r="A153" s="16" t="s">
        <v>163</v>
      </c>
      <c r="B153" s="15">
        <v>2</v>
      </c>
      <c r="C153" s="13" t="s">
        <v>9</v>
      </c>
      <c r="D153" s="23">
        <v>1</v>
      </c>
      <c r="E153" s="23">
        <v>2</v>
      </c>
      <c r="F153" s="23">
        <v>3</v>
      </c>
      <c r="G153" s="23">
        <v>4</v>
      </c>
      <c r="H153" s="23">
        <v>5</v>
      </c>
      <c r="I153" s="13"/>
      <c r="J153" s="13"/>
      <c r="K153" s="13">
        <f>(J153*B153)/5</f>
        <v>0</v>
      </c>
    </row>
    <row r="154" spans="1:11" ht="37.5" x14ac:dyDescent="0.3">
      <c r="A154" s="16" t="s">
        <v>164</v>
      </c>
      <c r="B154" s="15">
        <f>B155+B156+B157+B158</f>
        <v>4</v>
      </c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37.5" x14ac:dyDescent="0.3">
      <c r="A155" s="12" t="s">
        <v>165</v>
      </c>
      <c r="B155" s="11">
        <v>1</v>
      </c>
      <c r="C155" s="10" t="s">
        <v>9</v>
      </c>
      <c r="D155" s="28">
        <v>1</v>
      </c>
      <c r="E155" s="28">
        <v>2</v>
      </c>
      <c r="F155" s="28">
        <v>3</v>
      </c>
      <c r="G155" s="28">
        <v>4</v>
      </c>
      <c r="H155" s="28">
        <v>5</v>
      </c>
      <c r="I155" s="10"/>
      <c r="J155" s="10"/>
      <c r="K155" s="39">
        <f>(J155*B155)/5</f>
        <v>0</v>
      </c>
    </row>
    <row r="156" spans="1:11" ht="56.25" x14ac:dyDescent="0.3">
      <c r="A156" s="12" t="s">
        <v>166</v>
      </c>
      <c r="B156" s="11">
        <v>1</v>
      </c>
      <c r="C156" s="10" t="s">
        <v>31</v>
      </c>
      <c r="D156" s="28">
        <v>1</v>
      </c>
      <c r="E156" s="28">
        <v>2</v>
      </c>
      <c r="F156" s="28">
        <v>3</v>
      </c>
      <c r="G156" s="28">
        <v>4</v>
      </c>
      <c r="H156" s="28">
        <v>5</v>
      </c>
      <c r="I156" s="10"/>
      <c r="J156" s="10"/>
      <c r="K156" s="39">
        <f t="shared" ref="K156:K158" si="15">(J156*B156)/5</f>
        <v>0</v>
      </c>
    </row>
    <row r="157" spans="1:11" ht="93.75" x14ac:dyDescent="0.3">
      <c r="A157" s="12" t="s">
        <v>167</v>
      </c>
      <c r="B157" s="11">
        <v>1</v>
      </c>
      <c r="C157" s="10" t="s">
        <v>31</v>
      </c>
      <c r="D157" s="28">
        <v>1</v>
      </c>
      <c r="E157" s="28">
        <v>2</v>
      </c>
      <c r="F157" s="28">
        <v>3</v>
      </c>
      <c r="G157" s="28">
        <v>4</v>
      </c>
      <c r="H157" s="28">
        <v>5</v>
      </c>
      <c r="I157" s="10"/>
      <c r="J157" s="10"/>
      <c r="K157" s="39">
        <f t="shared" si="15"/>
        <v>0</v>
      </c>
    </row>
    <row r="158" spans="1:11" ht="75" x14ac:dyDescent="0.3">
      <c r="A158" s="12" t="s">
        <v>168</v>
      </c>
      <c r="B158" s="11">
        <v>1</v>
      </c>
      <c r="C158" s="10" t="s">
        <v>31</v>
      </c>
      <c r="D158" s="28">
        <v>1</v>
      </c>
      <c r="E158" s="28">
        <v>2</v>
      </c>
      <c r="F158" s="28">
        <v>3</v>
      </c>
      <c r="G158" s="28">
        <v>4</v>
      </c>
      <c r="H158" s="28">
        <v>5</v>
      </c>
      <c r="I158" s="10"/>
      <c r="J158" s="10"/>
      <c r="K158" s="39">
        <f>(J158*B158)/5</f>
        <v>0</v>
      </c>
    </row>
    <row r="159" spans="1:11" s="26" customFormat="1" ht="37.5" x14ac:dyDescent="0.3">
      <c r="A159" s="16" t="s">
        <v>169</v>
      </c>
      <c r="B159" s="15">
        <f>B160+B161+B164</f>
        <v>2</v>
      </c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37.5" x14ac:dyDescent="0.3">
      <c r="A160" s="33" t="s">
        <v>170</v>
      </c>
      <c r="B160" s="21">
        <v>0.25</v>
      </c>
      <c r="C160" s="10" t="s">
        <v>8</v>
      </c>
      <c r="D160" s="21">
        <v>60</v>
      </c>
      <c r="E160" s="21">
        <v>70</v>
      </c>
      <c r="F160" s="21">
        <v>80</v>
      </c>
      <c r="G160" s="21">
        <v>90</v>
      </c>
      <c r="H160" s="21">
        <v>100</v>
      </c>
      <c r="I160" s="10"/>
      <c r="J160" s="10"/>
      <c r="K160" s="39">
        <f>(J160*B160)/5</f>
        <v>0</v>
      </c>
    </row>
    <row r="161" spans="1:11" ht="56.25" x14ac:dyDescent="0.3">
      <c r="A161" s="33" t="s">
        <v>182</v>
      </c>
      <c r="B161" s="21">
        <f>B162+B163</f>
        <v>0.75</v>
      </c>
      <c r="C161" s="10"/>
      <c r="D161" s="21"/>
      <c r="E161" s="21"/>
      <c r="F161" s="21"/>
      <c r="G161" s="21"/>
      <c r="H161" s="21"/>
      <c r="I161" s="10"/>
      <c r="J161" s="10"/>
      <c r="K161" s="10"/>
    </row>
    <row r="162" spans="1:11" ht="56.25" x14ac:dyDescent="0.3">
      <c r="A162" s="33" t="s">
        <v>171</v>
      </c>
      <c r="B162" s="21">
        <v>0.25</v>
      </c>
      <c r="C162" s="10" t="s">
        <v>8</v>
      </c>
      <c r="D162" s="21">
        <v>30</v>
      </c>
      <c r="E162" s="21">
        <v>40</v>
      </c>
      <c r="F162" s="21">
        <v>50</v>
      </c>
      <c r="G162" s="21">
        <v>60</v>
      </c>
      <c r="H162" s="21">
        <v>70</v>
      </c>
      <c r="I162" s="10"/>
      <c r="J162" s="10"/>
      <c r="K162" s="39">
        <f>(J162*B162)/5</f>
        <v>0</v>
      </c>
    </row>
    <row r="163" spans="1:11" ht="56.25" x14ac:dyDescent="0.3">
      <c r="A163" s="33" t="s">
        <v>172</v>
      </c>
      <c r="B163" s="21">
        <v>0.5</v>
      </c>
      <c r="C163" s="10" t="s">
        <v>8</v>
      </c>
      <c r="D163" s="21">
        <v>5</v>
      </c>
      <c r="E163" s="21">
        <v>15</v>
      </c>
      <c r="F163" s="21">
        <v>25</v>
      </c>
      <c r="G163" s="21">
        <v>35</v>
      </c>
      <c r="H163" s="21">
        <v>45</v>
      </c>
      <c r="I163" s="10"/>
      <c r="J163" s="10"/>
      <c r="K163" s="39">
        <f>(J163*B163)/5</f>
        <v>0</v>
      </c>
    </row>
    <row r="164" spans="1:11" ht="37.5" x14ac:dyDescent="0.3">
      <c r="A164" s="12" t="s">
        <v>173</v>
      </c>
      <c r="B164" s="11">
        <f>B165+B166</f>
        <v>1</v>
      </c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93.75" x14ac:dyDescent="0.3">
      <c r="A165" s="9" t="s">
        <v>174</v>
      </c>
      <c r="B165" s="11">
        <v>0.25</v>
      </c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56.25" x14ac:dyDescent="0.3">
      <c r="A166" s="33" t="s">
        <v>175</v>
      </c>
      <c r="B166" s="21">
        <v>0.75</v>
      </c>
      <c r="C166" s="10" t="s">
        <v>8</v>
      </c>
      <c r="D166" s="21">
        <v>60</v>
      </c>
      <c r="E166" s="21">
        <v>70</v>
      </c>
      <c r="F166" s="21">
        <v>80</v>
      </c>
      <c r="G166" s="21">
        <v>90</v>
      </c>
      <c r="H166" s="21">
        <v>100</v>
      </c>
      <c r="I166" s="10"/>
      <c r="J166" s="10"/>
      <c r="K166" s="39">
        <f>(J166*B166)/5</f>
        <v>0</v>
      </c>
    </row>
    <row r="167" spans="1:11" ht="37.5" x14ac:dyDescent="0.3">
      <c r="A167" s="14" t="s">
        <v>176</v>
      </c>
      <c r="B167" s="15">
        <f>B168+B169</f>
        <v>5</v>
      </c>
      <c r="C167" s="13"/>
      <c r="D167" s="23"/>
      <c r="E167" s="23"/>
      <c r="F167" s="23"/>
      <c r="G167" s="23"/>
      <c r="H167" s="23"/>
      <c r="I167" s="13"/>
      <c r="J167" s="13"/>
      <c r="K167" s="13"/>
    </row>
    <row r="168" spans="1:11" ht="37.5" x14ac:dyDescent="0.3">
      <c r="A168" s="33" t="s">
        <v>177</v>
      </c>
      <c r="B168" s="21">
        <v>3</v>
      </c>
      <c r="C168" s="10" t="s">
        <v>9</v>
      </c>
      <c r="D168" s="21">
        <v>5</v>
      </c>
      <c r="E168" s="21">
        <v>10</v>
      </c>
      <c r="F168" s="21">
        <v>15</v>
      </c>
      <c r="G168" s="21">
        <v>20</v>
      </c>
      <c r="H168" s="21">
        <v>25</v>
      </c>
      <c r="I168" s="10"/>
      <c r="J168" s="10"/>
      <c r="K168" s="39">
        <f>(J168*B168)/5</f>
        <v>0</v>
      </c>
    </row>
    <row r="169" spans="1:11" ht="37.5" x14ac:dyDescent="0.3">
      <c r="A169" s="33" t="s">
        <v>178</v>
      </c>
      <c r="B169" s="21">
        <v>2</v>
      </c>
      <c r="C169" s="10" t="s">
        <v>9</v>
      </c>
      <c r="D169" s="21">
        <v>84</v>
      </c>
      <c r="E169" s="21">
        <v>88</v>
      </c>
      <c r="F169" s="21">
        <v>92</v>
      </c>
      <c r="G169" s="21">
        <v>96</v>
      </c>
      <c r="H169" s="21">
        <v>100</v>
      </c>
      <c r="I169" s="10"/>
      <c r="J169" s="10"/>
      <c r="K169" s="39">
        <f>(J169*B169)/5</f>
        <v>0</v>
      </c>
    </row>
    <row r="170" spans="1:11" x14ac:dyDescent="0.3">
      <c r="A170" s="29" t="s">
        <v>7</v>
      </c>
      <c r="B170" s="29">
        <f>B6+B11+B17+B34+B40+B54+B57+B58+B62+B90+B108+B116+B120+B127+B130+B136+B137+B142+B145+B153+B154+B159+B167</f>
        <v>95</v>
      </c>
      <c r="C170" s="7"/>
      <c r="D170" s="7"/>
      <c r="E170" s="7"/>
      <c r="F170" s="7"/>
      <c r="G170" s="7"/>
      <c r="H170" s="7"/>
      <c r="I170" s="8"/>
      <c r="J170" s="8"/>
      <c r="K170" s="30">
        <f>SUM(K6:K169)</f>
        <v>0</v>
      </c>
    </row>
    <row r="172" spans="1:11" x14ac:dyDescent="0.3">
      <c r="A172" s="45" t="s">
        <v>13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x14ac:dyDescent="0.3">
      <c r="A173" s="45" t="s">
        <v>11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x14ac:dyDescent="0.3">
      <c r="A174" s="45" t="s">
        <v>183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9.5" thickBot="1" x14ac:dyDescent="0.35"/>
    <row r="176" spans="1:11" ht="37.5" customHeight="1" thickTop="1" thickBot="1" x14ac:dyDescent="0.35">
      <c r="A176" s="42" t="s">
        <v>184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4"/>
    </row>
    <row r="177" spans="1:1" ht="19.5" thickTop="1" x14ac:dyDescent="0.3">
      <c r="A177" s="24" t="s">
        <v>12</v>
      </c>
    </row>
  </sheetData>
  <mergeCells count="14">
    <mergeCell ref="A176:K176"/>
    <mergeCell ref="A172:K172"/>
    <mergeCell ref="A173:K173"/>
    <mergeCell ref="A174:K174"/>
    <mergeCell ref="K4:K5"/>
    <mergeCell ref="D89:H89"/>
    <mergeCell ref="A1:K1"/>
    <mergeCell ref="A2:K2"/>
    <mergeCell ref="A4:A5"/>
    <mergeCell ref="B4:B5"/>
    <mergeCell ref="C4:C5"/>
    <mergeCell ref="D4:H4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</dc:creator>
  <cp:lastModifiedBy>kwan</cp:lastModifiedBy>
  <cp:lastPrinted>2023-04-12T02:03:48Z</cp:lastPrinted>
  <dcterms:created xsi:type="dcterms:W3CDTF">2017-01-06T08:55:28Z</dcterms:created>
  <dcterms:modified xsi:type="dcterms:W3CDTF">2023-04-12T07:32:56Z</dcterms:modified>
</cp:coreProperties>
</file>