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0035" activeTab="1"/>
  </bookViews>
  <sheets>
    <sheet name="SARs" sheetId="1" r:id="rId1"/>
    <sheet name="เป้าหมาย" sheetId="4" r:id="rId2"/>
    <sheet name="Sheet3" sheetId="3" r:id="rId3"/>
  </sheets>
  <definedNames>
    <definedName name="_xlnm.Print_Titles" localSheetId="0">SARs!$4:$5</definedName>
    <definedName name="_xlnm.Print_Titles" localSheetId="1">เป้าหมาย!$4:$5</definedName>
  </definedNames>
  <calcPr calcId="145621"/>
</workbook>
</file>

<file path=xl/calcChain.xml><?xml version="1.0" encoding="utf-8"?>
<calcChain xmlns="http://schemas.openxmlformats.org/spreadsheetml/2006/main">
  <c r="B230" i="4" l="1"/>
  <c r="B228" i="4" s="1"/>
  <c r="B225" i="4"/>
  <c r="B221" i="4"/>
  <c r="B218" i="4"/>
  <c r="B213" i="4"/>
  <c r="B209" i="4"/>
  <c r="B202" i="4"/>
  <c r="B198" i="4"/>
  <c r="B193" i="4"/>
  <c r="B187" i="4"/>
  <c r="B184" i="4"/>
  <c r="B167" i="4"/>
  <c r="B165" i="4"/>
  <c r="B161" i="4"/>
  <c r="B158" i="4"/>
  <c r="B153" i="4"/>
  <c r="B151" i="4"/>
  <c r="B149" i="4" s="1"/>
  <c r="B143" i="4"/>
  <c r="B137" i="4"/>
  <c r="B134" i="4"/>
  <c r="B128" i="4"/>
  <c r="B119" i="4"/>
  <c r="B114" i="4"/>
  <c r="B109" i="4"/>
  <c r="B105" i="4"/>
  <c r="B102" i="4"/>
  <c r="B91" i="4"/>
  <c r="B89" i="4" s="1"/>
  <c r="B84" i="4"/>
  <c r="B79" i="4" s="1"/>
  <c r="B77" i="4" s="1"/>
  <c r="B76" i="4" s="1"/>
  <c r="B70" i="4"/>
  <c r="B68" i="4" s="1"/>
  <c r="B64" i="4"/>
  <c r="B58" i="4"/>
  <c r="B55" i="4"/>
  <c r="B50" i="4"/>
  <c r="B46" i="4"/>
  <c r="B43" i="4"/>
  <c r="B28" i="4"/>
  <c r="B27" i="4" s="1"/>
  <c r="B21" i="4"/>
  <c r="B15" i="4"/>
  <c r="B12" i="4"/>
  <c r="B10" i="4" s="1"/>
  <c r="B9" i="4" s="1"/>
  <c r="B6" i="4"/>
  <c r="B216" i="4" l="1"/>
  <c r="B118" i="4"/>
  <c r="B148" i="4"/>
  <c r="B37" i="4"/>
  <c r="B49" i="4"/>
  <c r="B98" i="4"/>
  <c r="B75" i="4" s="1"/>
  <c r="B109" i="1"/>
  <c r="B233" i="4" l="1"/>
  <c r="B187" i="1"/>
  <c r="B230" i="1"/>
  <c r="B228" i="1" s="1"/>
  <c r="B225" i="1"/>
  <c r="B216" i="1"/>
  <c r="B221" i="1"/>
  <c r="B218" i="1"/>
  <c r="B213" i="1"/>
  <c r="B209" i="1"/>
  <c r="B202" i="1"/>
  <c r="B198" i="1"/>
  <c r="B193" i="1" s="1"/>
  <c r="B184" i="1"/>
  <c r="B167" i="1"/>
  <c r="B165" i="1" s="1"/>
  <c r="B161" i="1"/>
  <c r="B158" i="1"/>
  <c r="B153" i="1"/>
  <c r="B151" i="1" s="1"/>
  <c r="B149" i="1" s="1"/>
  <c r="B143" i="1"/>
  <c r="B137" i="1"/>
  <c r="B134" i="1"/>
  <c r="B128" i="1"/>
  <c r="B119" i="1"/>
  <c r="B114" i="1"/>
  <c r="B105" i="1"/>
  <c r="B102" i="1"/>
  <c r="B91" i="1"/>
  <c r="B89" i="1" s="1"/>
  <c r="B84" i="1"/>
  <c r="B79" i="1" s="1"/>
  <c r="B77" i="1" s="1"/>
  <c r="B76" i="1" s="1"/>
  <c r="B70" i="1"/>
  <c r="B68" i="1" s="1"/>
  <c r="B64" i="1"/>
  <c r="B58" i="1"/>
  <c r="B148" i="1" l="1"/>
  <c r="B98" i="1"/>
  <c r="B75" i="1" s="1"/>
  <c r="B118" i="1"/>
  <c r="B55" i="1"/>
  <c r="B50" i="1"/>
  <c r="B46" i="1"/>
  <c r="B43" i="1"/>
  <c r="B28" i="1"/>
  <c r="B27" i="1" s="1"/>
  <c r="B12" i="1"/>
  <c r="B15" i="1"/>
  <c r="B21" i="1"/>
  <c r="B6" i="1"/>
  <c r="B49" i="1" l="1"/>
  <c r="B10" i="1"/>
  <c r="B9" i="1" s="1"/>
  <c r="B37" i="1"/>
  <c r="K233" i="1"/>
  <c r="B233" i="1" l="1"/>
</calcChain>
</file>

<file path=xl/sharedStrings.xml><?xml version="1.0" encoding="utf-8"?>
<sst xmlns="http://schemas.openxmlformats.org/spreadsheetml/2006/main" count="912" uniqueCount="282">
  <si>
    <t>สรุปผลการตนเองตามตัวชี้วัดการประเมินผลการปฏิบัติราชการ</t>
  </si>
  <si>
    <t>ชื่อตัวชี้วัด</t>
  </si>
  <si>
    <t>หน่วยวัด</t>
  </si>
  <si>
    <t>เกณฑ์</t>
  </si>
  <si>
    <t>ผลงาน</t>
  </si>
  <si>
    <t>คะแนนเทียบเกณฑ์</t>
  </si>
  <si>
    <t>คะแนนถ่วงน้ำหนัก</t>
  </si>
  <si>
    <t>รวม</t>
  </si>
  <si>
    <t>ร้อยละ</t>
  </si>
  <si>
    <t>คะแนน</t>
  </si>
  <si>
    <t>น้ำหนัก</t>
  </si>
  <si>
    <t>ตำแหน่ง  ...........................................................................    เบอร์ติดต่อ  ................................................................................</t>
  </si>
  <si>
    <t xml:space="preserve"> </t>
  </si>
  <si>
    <t>ผู้รายงาน   ............................................................................................   หน่วยงาน   ..............................................................................</t>
  </si>
  <si>
    <t>-</t>
  </si>
  <si>
    <t xml:space="preserve">   - การประเมินโรงพยาบาลที่ใช้ยาอย่างสมเหตุผล</t>
  </si>
  <si>
    <t xml:space="preserve">   - การประเมินการส่งเสริมการใช้ยาอย่างสมเหตุผลในชุมชน</t>
  </si>
  <si>
    <t>อำเภอ ........................................ จังหวัดมหาสารคาม ประจำปีงบประมาณ พ.ศ. 2567</t>
  </si>
  <si>
    <t>รายงาน ณ วันที่   .............   เดือน    ................................................    พ.ศ. 2567</t>
  </si>
  <si>
    <t xml:space="preserve">1. ร้อยละของประชาชนทุกกลุ่มวัย มีความรอบรู้ด้านสุขภาพ </t>
  </si>
  <si>
    <t>2. ความสำเร็จของการพัฒนากลุ่มสตรีและเด็กปฐมวัย</t>
  </si>
  <si>
    <t xml:space="preserve">   1.2 ร้อยละของผู้เลี้ยงดูเด็ก 0-5 ปี 
มีความรอบรู้ด้านสุขภาพ ในการเข้าถึงและใช้ 9 ย่างเพื่อสร้างลูก</t>
  </si>
  <si>
    <t xml:space="preserve">- รพช. ผ่านเกณฑ์ MD 1 ขึ้นไป
- รพท. ผ่านเกณฑ์ MD 2 ขึ้นไป
(ผ่านเกณฑ์ได้ 5 คะแนน, ไม่ผ่านเกณฑ์ ได้ 0 คะแนน)
</t>
  </si>
  <si>
    <t>อัตรา</t>
  </si>
  <si>
    <t xml:space="preserve">   2.2 ร้อยละเด็กกลุ่มอายุ 3 ปี ปราศจากฟันผุ  (caries free)</t>
  </si>
  <si>
    <t xml:space="preserve">   2.1 ความสำเร็จของการพัฒนากลุ่มสตรีและเด็กปฐมวัย</t>
  </si>
  <si>
    <t xml:space="preserve">     2.1.1 ความสำเร็จของการป้องกันและลดการตายมารดา </t>
  </si>
  <si>
    <t xml:space="preserve">     2.2.2 ความสำเร็จของการของการส่งเสริมการมีบุตร </t>
  </si>
  <si>
    <t xml:space="preserve">     2.2.3 ความสำเร็จของการพัฒนาระบบบริการดูแลก่อนคลอดคุณภาพ </t>
  </si>
  <si>
    <t xml:space="preserve">       - ร้อยละการฝากครรภ์ครั้งแรกก่อน หรือเท่ากับ 12 สัปดาห์ </t>
  </si>
  <si>
    <t xml:space="preserve">       - ร้อยละของหญิงตั้งครรภ์ได้รับการฝากครรภ์ได้รับการฝากครรภ์คุณภาพ </t>
  </si>
  <si>
    <t xml:space="preserve">       - ร้อยละของทารกแรกเกิดมีน้ำหนักน้อยกว่า 2,500 กรัม</t>
  </si>
  <si>
    <t xml:space="preserve">       - อัตราทารกแรกเกิดมีภาวะขาดออกซิเจน ไม่เกิน 21 ต่อพันการเกิดมีชีพ </t>
  </si>
  <si>
    <t xml:space="preserve">       - ร้อยละหญิงไทยคลอดก่อนกำหนด </t>
  </si>
  <si>
    <t xml:space="preserve">       - ร้อยละของเด็กอายุ 0-5 ปี มีพัฒนาการสมวัย</t>
  </si>
  <si>
    <t xml:space="preserve">       - ร้อยละของเด็กพัฒนาการล่าช้าได้รับการกระตุ้นพัฒนาการด้วย TEDA4I หรือเครื่องมือมาตรฐานอื่น จนมีพัฒนาการสมวัย</t>
  </si>
  <si>
    <t xml:space="preserve">       - ร้อยละของลานเล่นคุณภาพ</t>
  </si>
  <si>
    <t>3. ความสำเร็จของการดำเนินงานการพัฒนากลุ่มเด็กวัยเรียนและวัยรุ่น</t>
  </si>
  <si>
    <t xml:space="preserve">     - ร้อยละของเด็ก อายุ 6-14 ปี ได้รับการชั่งน้ำหนักวัดส่วนสูง</t>
  </si>
  <si>
    <t xml:space="preserve">   3.2 ร้อยละของโรงเรียนพัฒนาเป็นโรงเรียนรอบรู้ด้านสุขภาพ</t>
  </si>
  <si>
    <t xml:space="preserve">   3.3 อัตราการคลอดมีชีพในหญิงอายุ 15-19 ปี</t>
  </si>
  <si>
    <t xml:space="preserve">   3.4 ร้อยละการตั้งครรภ์ซ้ำในหญิงอายุน้อยกว่า 20 ปี</t>
  </si>
  <si>
    <t xml:space="preserve">   3.5 ร้อยละของผู้ป่วยสมาธิสั้น (ADHD) เข้าถึงบริการสุขภาพจิตที่ได้มาตรฐาน</t>
  </si>
  <si>
    <t xml:space="preserve">   3.6 อัตราการเสียชีวิตจากการจมน้ำของเด็กอายุน้อยกว่า 15 ปี </t>
  </si>
  <si>
    <t>4. ความสำเร็จในการดำเนินงานส่งเสริมสุขภาพวัยทำงาน</t>
  </si>
  <si>
    <t xml:space="preserve">   4.1 ร้อยละของวัยทำงานอายุ 19-59 ปี มีค่าดัชนีมวลกายปกติ </t>
  </si>
  <si>
    <t xml:space="preserve">   4.2 ร้อยละวัยทำงานอายุ 19-59 ปี มีรอบเอวปกติ</t>
  </si>
  <si>
    <t xml:space="preserve">   4.3 ความสำเร็จของการดำเนินงาน NCD Clinic Plus คุณภาพ </t>
  </si>
  <si>
    <t xml:space="preserve">   4.4 ร้อยละคะแนนการดำเนินงาน CKD clinic คุณภาพในโรงพยาบาล </t>
  </si>
  <si>
    <t xml:space="preserve">   4.5 ร้อยละผู้ป่วยไตเรื้อรัง stage 5 รายใหม่ ลดลงน้อยกว่าร้อยละ 10 จากปีงบประมาณก่อนหน้า</t>
  </si>
  <si>
    <t xml:space="preserve">   4.6 ความชุกของผู้ดื่มเครื่องดื่มแอลกอฮอล์ ในประชากร อายุ 15 ปีขึ้นไป </t>
  </si>
  <si>
    <t xml:space="preserve">     - ร้อยละความชุกผู้ดื่มเครื่องดื่มแอลกอฮอล์ ในประชากร อายุ 15 ปีขึ้นไป  </t>
  </si>
  <si>
    <t xml:space="preserve">     - ร้อยละการคัดกรองผู้ดื่มเครื่องดื่มแอลกอฮอล์ของประชากร อายุ 15 ปีขึ้นไป </t>
  </si>
  <si>
    <t>ร้อยละคะแนน</t>
  </si>
  <si>
    <t>5. ความสำเร็จของการดูแลสุขภาพกลุ่มผู้สูงอายุคุณภาพ</t>
  </si>
  <si>
    <t xml:space="preserve">   5.1 ร้อยละของผู้สูงอายุที่ไม่มีภาวะพึ่งพิง</t>
  </si>
  <si>
    <t xml:space="preserve">     - ร้อยละผู้สูงอายุได้รับการประเมินความสามารถในการประกอบกิจวัตรประจำวัน (ADL)</t>
  </si>
  <si>
    <t xml:space="preserve">     - ร้อยละของผู้สูงอายุที่ไม่มีภาวะพึ่งพิง</t>
  </si>
  <si>
    <t xml:space="preserve">   5.2 ร้อยละของผู้สูงอายุกลุ่มเสี่ยงได้รับการดูแลตามแผนส่งเสริมสุขภาพดี (Wellness plan)</t>
  </si>
  <si>
    <t xml:space="preserve">   5.3 ร้อยละของโรงพยาบาลที่มีคลินิกผู้สูงอายุผ่านเกณฑ์คุณภาพ ระดับดีขึ้นไป</t>
  </si>
  <si>
    <t>ควรพัฒนา</t>
  </si>
  <si>
    <t>พื้นฐาน</t>
  </si>
  <si>
    <t>ดี</t>
  </si>
  <si>
    <t>ดีมาก</t>
  </si>
  <si>
    <t>ดีเด่น</t>
  </si>
  <si>
    <t>6. ความสำเร็จของการดำเนินงานชุมชนสุขภาพดี และสถานชีวาภิบาล</t>
  </si>
  <si>
    <t xml:space="preserve">   6.1 ระดับความสำเร็จในการดำเนินงานชุมชนสุขภาพดี Wellness Community/ Healthy City MODELs</t>
  </si>
  <si>
    <t xml:space="preserve">   6.3 ร้อยละของผู้ป่วยที่เข้ารับบริการในสถานชีวาภิบาลด้วยการแพทยแผนไทยและการแพทย์ทางเลือก</t>
  </si>
  <si>
    <t xml:space="preserve">   6.4 ระดับความสำเร็จการจัดตั้งศูนย์ชีวาภิบาลในโรงพยาบาล</t>
  </si>
  <si>
    <t>7. ความสำเร็จของการดำเนินงานอำเภอผ่านเกณฑ์การประเมินการพัฒนาคุณภาพชีวิตที่มีคุณภาพ</t>
  </si>
  <si>
    <t>8. ความสำเร็จของการดำเนินงานประชาชนกลุ่มเป้าหมายได้รับวัคซีน</t>
  </si>
  <si>
    <t xml:space="preserve">   8.2 ร้อยละของประชาชนกลุ่มเป้าหมาย ที่ได้รับวัคซีนไข้หวัดใหญ่ตามฤดูกาล</t>
  </si>
  <si>
    <t>9. ระดับความสำเร็จของการพัฒนาระบบการแพทย์ฉุกเฉินและการจัดการภาวะฉุกเฉินด้านการแพทย์และสาธารณสุข (Emergency Care System and Public Health Emergency Management)</t>
  </si>
  <si>
    <t>10. ความสำเร็จของการจัดการด้านสิ่งแวดล้อมในสถานบริการสาธารณสุข และอาหารปลอดภัย</t>
  </si>
  <si>
    <t xml:space="preserve">   10.1 ความสำเร็จในการพัฒนาอนามัยสิ่งแวดล้อมตามเกณฑ์ GREEN &amp; CLEAN Hospital Challenge ในระดับท้าทายโรงพยาบาล</t>
  </si>
  <si>
    <t xml:space="preserve">   10.2 ความสำเร็จในการพัฒนายกระดับสถานที่จำหน่ายอาหารผ่านเกณฑ์มาตรฐาน</t>
  </si>
  <si>
    <t>1-2 ร้าน</t>
  </si>
  <si>
    <t>3 ร้าน</t>
  </si>
  <si>
    <t>4 ร้าน</t>
  </si>
  <si>
    <t>5 ร้าน</t>
  </si>
  <si>
    <t>มากกว่า 5 ร้าน</t>
  </si>
  <si>
    <t>1 ร้าน</t>
  </si>
  <si>
    <t>2 ร้าน</t>
  </si>
  <si>
    <t>มากกว่า 3 ร้าน</t>
  </si>
  <si>
    <t xml:space="preserve">       - อำเภอขนาดใหญ่/เมืองท่องเที่ยว</t>
  </si>
  <si>
    <t xml:space="preserve">       - อำเภอขนาดเล็ก</t>
  </si>
  <si>
    <t xml:space="preserve">     10.2.1 จำนวนสถานที่จำหน่ายอาหารผ่านเกณฑ์มาตรฐานเมืองสารคามอาหารดี ชีวีเป็นสุข สุขภาพแข็งแรง (Mahasarakham Good Food Good Health ; M-GFH)</t>
  </si>
  <si>
    <t xml:space="preserve">     10.2.2 ความสำเร็จการดำเนินงานความปลอดภัยด้านอาหาร </t>
  </si>
  <si>
    <t>11. ความสำเร็จของการดำเนินงานระบบสุขภาพปฐมภูมิ</t>
  </si>
  <si>
    <t xml:space="preserve">   11.1 ความสำเร็จของการแพทย์ปฐมภูมิ และระบบสุขภาพอำเภอ</t>
  </si>
  <si>
    <t xml:space="preserve">     11.1.1 ความสำเร็จของการจัดตั้งหน่วยบริการปฐมภูมิและเครือข่ายหน่วยบริการปฐมภูมิตามพระราชบัญญัติระบบสุขภาพปฐมภูมิ พ.ศ. 2562 </t>
  </si>
  <si>
    <t xml:space="preserve">       - ด้านกระบวนการ</t>
  </si>
  <si>
    <t xml:space="preserve">       - ด้านผลลัพธ์</t>
  </si>
  <si>
    <t xml:space="preserve">        1. สัดส่วนการเข้าถึงบริการในหน่วยบริการปฐมภูมิ (OP Visit)</t>
  </si>
  <si>
    <t xml:space="preserve">        3. ร้อยละผู้ป่วยที่ผ่านเกณฑ์การพิจารณาคัดเลือกผู้ป่วยเข้าระบบการดูแล ผู้ป่วยในที่บ้าน (Home Ward) ได้รับการดูแล อย่างมีประสิทธิภาพและมีอาการดีขึ้น</t>
  </si>
  <si>
    <t xml:space="preserve">        2. อัตราการใช้บริการในหน่วยบริการปฐมภูมิของผู้มีสิทธิในความรับผิดชอบ (PCC Visit)</t>
  </si>
  <si>
    <t xml:space="preserve">        5. โรงพยาบาลสามารถให้บริการด้านการรักษาผู้ป่วยด้วยระบบ Telemedicine</t>
  </si>
  <si>
    <t xml:space="preserve">          - กลุ่มที่ 1 ได้แก่ผู้ป่วยโรคเบาหวาน ความดันโลหิตสูง</t>
  </si>
  <si>
    <t xml:space="preserve">          - กลุ่มที่ 2 ผู้ป่วยติดบ้าน ติดเตียง</t>
  </si>
  <si>
    <t xml:space="preserve">        6. อัตราความครอบคลุมของการติดตามดูแลต่อเนื่อง ในรายโรคสำคัญของกลุ่มเป้าหมายจาก ระบบการดูแลต่อเนื่อง COC-R9</t>
  </si>
  <si>
    <t xml:space="preserve">     11.1.2 ความสำเร็จของการดำเนินงานอำเภอสุขภาพดี ระดับ 5</t>
  </si>
  <si>
    <t xml:space="preserve">   11.2 ความสำเร็จของการดำเนินงานพัฒนาระบบบริการปฐมภูมิและเครือข่ายหน่วยบริการปฐมภูมิที่มีแพทย์เวชศาสตร์ครอบครัวหรือแพทย์ที่ผ่านการอบรมและคณะผู้ให้บริการสุขภาพ ปฐมภูมิตามนโยบาย ประชาชนคนไทย มีหมอประจำตัว 3 คน</t>
  </si>
  <si>
    <t xml:space="preserve">        2. ร้อยละเด็ก 0-5 ปี สูงดีสมส่วน</t>
  </si>
  <si>
    <t xml:space="preserve">        3. ร้อยละผู้ป่วยเบาหวานที่ควบคุมระดับน้ำตาลได้ดี</t>
  </si>
  <si>
    <t xml:space="preserve">        5. ร้อยละการเกิดภาวะแทรกซ้อนเฉียบพลันในผู้ป่วยเบาหวาน</t>
  </si>
  <si>
    <t xml:space="preserve">     11.4.1 ร้อยละของผู้ป่วยกลุ่มเป้าหมายที่ได้รับการดูแลจาก อสม.หมอประจำบ้าน มีคุณภาพชีวิตที่ดี</t>
  </si>
  <si>
    <t xml:space="preserve">   11.4 ความสำเร็จของการดำเนินงาน อสม.หมอประจำบ้าน อสค.ชุมชนและตำบลจัดการคุณภาพชีวิต</t>
  </si>
  <si>
    <t xml:space="preserve">     11.4.2 จำนวนอสม. ที่ได้รับการพัฒนาเป็น อสม. หมอประจำบ้าน</t>
  </si>
  <si>
    <t xml:space="preserve">     11.4.3 อาสาสมัครประจำครอบครัว (อสค.) มีความรอบรู้ด้านสุขภาพ (๖๖ เนื้อหา) และเป็นแกนนำในการดูแลสุขภาพครอบครัว </t>
  </si>
  <si>
    <t xml:space="preserve">     11.4.4 ร้อยละของชุมชนมีการดำเนินการจัดการสุขภาพที่เหมาะสม ให้กับประชาชน โดยมุ่งสู่มหาสารคามเมืองเปี่ยมสุข </t>
  </si>
  <si>
    <t xml:space="preserve">       - ระดับอำเภอมีชุมชนผ่านเกณฑ์ระดับดีเยี่ยม</t>
  </si>
  <si>
    <t xml:space="preserve">     11.4.5 ร้อยละตำบลเป้าหมายผ่านเกณฑ์ตำบลจัดการคุณภาพชีวิต</t>
  </si>
  <si>
    <t xml:space="preserve">       - ร้อยละตำบลเป้าหมายผ่านเกณฑ์ตำบลจัดการคุณภาพชีวิต</t>
  </si>
  <si>
    <t xml:space="preserve">     11.4.6 อสม.มีศักยภาพในการจัดบริการปฐมภูมิขั้นพื้นฐานโดยใช้เทคโนโลยีดิจิทัล  </t>
  </si>
  <si>
    <t>12. ความสำเร็จของการดำเนินงานสุขภาพจิตและยาเสพติด</t>
  </si>
  <si>
    <t xml:space="preserve">   12.1 ร้อยละของผู้ป่วยโรคซึมเศร้าเข้าถึงบริการสุขภาพจิต</t>
  </si>
  <si>
    <t xml:space="preserve">   12.2 อัตราการฆ่าตัวตายสำเร็จ ไม่เกิน 8.0 ต่อประชากรแสนคน</t>
  </si>
  <si>
    <t xml:space="preserve">13. ความสำเร็จของการขับเคลื่อนเพื่อพัฒนาสู่จังหวัดใช้ยาอย่างสมเหตุผล (RDU province) </t>
  </si>
  <si>
    <t xml:space="preserve">   - การประเมินระบบการจัดการเชื้อดื้อยาต้านจุลชีพ</t>
  </si>
  <si>
    <t>14. ความสำเร็จของการลดป่วย ลดตาย</t>
  </si>
  <si>
    <t xml:space="preserve">   14.1 ความสำเร็จของการลดป่วย ลดตาย จากโรคหลอดเลือดสมอง</t>
  </si>
  <si>
    <t xml:space="preserve">   14.2 ความสำเร็จของการลดป่วย ลดตาย จากโรคหลอดเลือดหัวใจ</t>
  </si>
  <si>
    <t xml:space="preserve">   14.3 ความสำเร็จของการดูแลทารกแรกเกิด</t>
  </si>
  <si>
    <t xml:space="preserve">   14.4 ความสำเร็จการดูแลผู้ป่วยติดเชื้อในกระแสเลือดแบบรุนแรงชนิด community-acquired </t>
  </si>
  <si>
    <t xml:space="preserve">   14.6 ความสำเร็จของการดำเนินงานโรคมะเร็งลำไส้ใหญ่และลำไส้ตรง </t>
  </si>
  <si>
    <t xml:space="preserve">   15.1 ความสำเร็จของการพัฒนาระบบบริการสุขภาพ</t>
  </si>
  <si>
    <t>15. ความสำเร็จของการพัฒนาระบบบริการสุขภาพ</t>
  </si>
  <si>
    <t xml:space="preserve">     15.1.2 ระดับความสำเร็จของการดำเนินการตามแผนพัฒนาระบบบริการเครือข่ายและโรงพยาบาลแม่ข่าย</t>
  </si>
  <si>
    <t xml:space="preserve">     15.1.3 ระดับความสำเร็จของการจัดทำแผนพัฒนาสมรรถนะโรงพยาบาล และดำเนินการตามแผนพัฒนาสมรรถนะโรงพยาบาล</t>
  </si>
  <si>
    <t xml:space="preserve">   15.2 ร้อยละการให้การดูแลตามแผนการดูแลล่วงหน้า (Advance Care Planning) ในผู้ป่วยประคับประคองอย่างมีคุณภาพ </t>
  </si>
  <si>
    <t xml:space="preserve">   15.3 ระดับความสำเร็จของการดำเนินงานบริจาคอวัยวะ </t>
  </si>
  <si>
    <t>เพิ่มขึ้น2%</t>
  </si>
  <si>
    <t>เพิ่มขึ้น2.5%</t>
  </si>
  <si>
    <t>เพิ่มขึ้น3%</t>
  </si>
  <si>
    <t>เพิ่มขึ้น3.5%</t>
  </si>
  <si>
    <t>เพิ่มขึ้น4%</t>
  </si>
  <si>
    <t xml:space="preserve">   15.4 ร้อยละผู้ป่วย Intermediate care ได้รับการบริบาลฟื้นสภาพระยะกลาง  </t>
  </si>
  <si>
    <t xml:space="preserve">        - รพท.</t>
  </si>
  <si>
    <t xml:space="preserve">        - รพ.แม่ข่าย</t>
  </si>
  <si>
    <t xml:space="preserve">        - รพช.</t>
  </si>
  <si>
    <t xml:space="preserve">     16.2.1 ระยะเวลารอคอยตั้งแต่ยื่นบัตรจนรับยากลับบ้าน </t>
  </si>
  <si>
    <t xml:space="preserve">     16.2.2 ระยะเวลารอคอย x-ray ทั่วไป</t>
  </si>
  <si>
    <t xml:space="preserve">     16.2.3 ระยะเวลารอคอยตรวจเลือด</t>
  </si>
  <si>
    <t xml:space="preserve">     16.2.4 ระยะเวลารอคอยรับยากลับบ้าน</t>
  </si>
  <si>
    <t xml:space="preserve">        - รพท./รพ.แม่ข่าย</t>
  </si>
  <si>
    <t>ไม่ได้</t>
  </si>
  <si>
    <t>1-2</t>
  </si>
  <si>
    <t>3-4</t>
  </si>
  <si>
    <t>5-6</t>
  </si>
  <si>
    <t>ทุกวัน</t>
  </si>
  <si>
    <t>17. ความสำเร็จของการจัดบริการคลินิกกัญชาทางการแพทย์</t>
  </si>
  <si>
    <t>18. ความสำเร็จของการป้องกัน ควบคุม และรักษาผู้ป่วยวัณโรค</t>
  </si>
  <si>
    <t>19. ความสำเร็จของการดำเนินงานระบบการแพทย์ฉุกเฉิน และการป้องกันอุบัติเหตุทางถนน</t>
  </si>
  <si>
    <t xml:space="preserve">   19.2 อัตราการเสียชีวิตของผู้เจ็บป่วยวิกฤตฉุกเฉิน Triage level 1 ภายใน 24 ชม.</t>
  </si>
  <si>
    <t xml:space="preserve">   19.3 ร้อยละคะแนนของโรงพยาบาลผ่านเกณฑ์ประเมิน ECS คุณภาพ</t>
  </si>
  <si>
    <t xml:space="preserve">   19.4 ร้อยละของประชากรเข้าถึงบริการการแพทย์ฉุกเฉิน</t>
  </si>
  <si>
    <t xml:space="preserve">   19.5 ระดับความสำเร็จของการพัฒนามาตรฐานศูนย์รับแจ้งเหตุและประสานงานและหน่วยปฏิบัติการแพทย์ฉุกเฉิน (AOC &amp; Ambulance safety)</t>
  </si>
  <si>
    <t xml:space="preserve">     - อัตราการขับรถพยาบาลเร็วไม่เกินกำหนด</t>
  </si>
  <si>
    <t xml:space="preserve">     - อัตราของรถพยาบาลออกปฏิบัติการที่มีการดำเนินการตามมาตรฐานการปฏิบัติที่กำหนด </t>
  </si>
  <si>
    <t xml:space="preserve">     - การเกิดอุบัติเหตุกับรถพยาบาลโดยรถพยาบาลเป็นฝ่ายผิด เท่ากับ ศูนย์ </t>
  </si>
  <si>
    <t>20. ความสำเร็จของการดำเนินงานการแพทย์แผนไทย การแพทย์ทางเลือก และเมืองสมุนไพร</t>
  </si>
  <si>
    <t xml:space="preserve">   20.1 ร้อยละของผู้ป่วยนอกทั้งหมดที่ได้รับบริการตรวจ วินิจฉัย รักษาโรค และฟื้นฟูสภาพด้วยศาสตร์การแพทย์แผนไทยและการแพทย์ทางเลือก</t>
  </si>
  <si>
    <t xml:space="preserve">   20.2 ร้อยละของจำนวนผู้ป่วยที่มีการวินิจฉัยโรคหลอดเลือดสมองอัมพฤกษ์ อัมพาตระยะกลาง (Intermediate Care) ที่ได้รับการดูแลด้วยการแพทย์แผนไทยและการแพทย์ทางเลือก (Community base) </t>
  </si>
  <si>
    <t xml:space="preserve">   20.3 ร้อยละของประชาชนที่มารับบริการในระดับปฐมภูมิไดรับการรักษาด้วยการแพทย์แผนไทยและการแพทย์ทางเลือก  </t>
  </si>
  <si>
    <t xml:space="preserve">   20.4 ระดับความสำเร็จของการพัฒนาเมืองสมุนไพร </t>
  </si>
  <si>
    <t>21. ความสำเร็จของการดำเนินงานโครงการพระราชดำริ</t>
  </si>
  <si>
    <t xml:space="preserve">   21.1 ระดับความสำเร็จของการดูแลผู้ป่วยในพระบรมราชานุเคราะห์ และพระราชานุเคราะห์ ได้รับการดูแลอย่างมีคุณภาพ</t>
  </si>
  <si>
    <t xml:space="preserve">   21.2 ร้อยละคะแนนการดำเนินงานเฝ้าระวังป้องกันแก้ไขปัญหาโรคพยาธิใบไม้ตับและมะเร็งท่อน้ำดี</t>
  </si>
  <si>
    <t xml:space="preserve">22. ร้อยละคะแนนการดำเนินการพัฒนาองค์กรสมรรถนะสูง กระทรวงสาธารณสุข (MoPH-4T) </t>
  </si>
  <si>
    <t>23. ความสำเร็จของการพัฒนาองค์กรคุณภาพ และงานวิชาการสาธารณสุข</t>
  </si>
  <si>
    <t xml:space="preserve">   23.1 ความสำเร็จของการพัฒนาคุณภาพการบริหารจัดการภาครัฐ (PMQA)</t>
  </si>
  <si>
    <t>24. ความสำเร็จของการพัฒนาระบบดิจิทัลสุขภาพ</t>
  </si>
  <si>
    <t xml:space="preserve">   24.1 ร้อยละการจัดบริการการแพทย์ทางไกลตามเกณฑ์ </t>
  </si>
  <si>
    <t xml:space="preserve">   24.2 ร้อยละของหน่วยบริการที่เป็นโรงพยาบาลอัจฉริยะ (Smart Hospital)</t>
  </si>
  <si>
    <t xml:space="preserve">     - ร้อยละของประชาชนมีดิจิทัลไอดีเพื่อเข้าถึงข้อมูลสุขภาพส่วนบุคคลและเข้าถึงการบริการสุขภาพแบบไร้รอยต่อ</t>
  </si>
  <si>
    <t xml:space="preserve">     - หน่วยบริการผ่านเกณฑ์การประเมินเป็นโรงพยาบาลอัจฉริยะ ระดับเงินขึ้นไป</t>
  </si>
  <si>
    <t>800*</t>
  </si>
  <si>
    <t>900*</t>
  </si>
  <si>
    <t xml:space="preserve">   24.3 โรงพยาบาลผ่านการประเมิน HAIT ให้ผ่านการประเมินตามเป้าหมายที่กระทรวงกำหนด</t>
  </si>
  <si>
    <t xml:space="preserve">     - คะแนนประเมินด้านคุณภาพระบบเทคโนโลยีสารสนเทศโรงพยาบาล </t>
  </si>
  <si>
    <t xml:space="preserve">     - โรงพยาบาลยื่นขอประเมิน HAIT </t>
  </si>
  <si>
    <t xml:space="preserve">     - โรงพยาบาลผ่านการประเมิน HAIT ระดับ 1 </t>
  </si>
  <si>
    <t>ประเมินผ่านระดับ 1 ได้ 0.2 คะแนน, 
ไม่ผ่านระดับ 1 ได้ 0 คะแนน</t>
  </si>
  <si>
    <t>มีการยื่น 0.2 คะแนน, 
ไม่มีการยื่น 0 คะแนน</t>
  </si>
  <si>
    <t>คิดคะแนนโดยการเทียบบัญญัติไตรยางค์ 
คะแนนเต็ม 88 คะแนน ได้ 0.6 คะแนน</t>
  </si>
  <si>
    <t>25. ความสำเร็จการดำเนินงานด้านการเงินการคลังสุขภาพของหน่วยบริการ</t>
  </si>
  <si>
    <t>&lt; 7
F</t>
  </si>
  <si>
    <t>7.5
D</t>
  </si>
  <si>
    <t>9
D</t>
  </si>
  <si>
    <t>10.5
B</t>
  </si>
  <si>
    <t>≥ 12
A</t>
  </si>
  <si>
    <t>26. ความสำเร็จของการพัฒนางานวิชาการสาธารณสุข</t>
  </si>
  <si>
    <t xml:space="preserve">   26.1 ความสำเร็จของการพัฒนางานวิชาการสาธารณสุข</t>
  </si>
  <si>
    <t>เรื่อง</t>
  </si>
  <si>
    <t xml:space="preserve">   26.2 จำนวนงานวิจัยสมุนไพร/งานวิจัยการแพทย์แผนไทยและการแพทย์ทางเลือกที่
นำไปใช้จริงทางการแพทย์หรือการตลาด</t>
  </si>
  <si>
    <t xml:space="preserve">     - จำนวนงานวิจัยด้านสมุนไพรหรือด้านการแพทย์แผนไทยเชิงคลินิก </t>
  </si>
  <si>
    <t xml:space="preserve">     - จำนวน นวัตกรรม/การพัฒนาคุณภาพอย่างต่อเนื่อง/การปฏิบัติที่ดี </t>
  </si>
  <si>
    <t xml:space="preserve">   18.1 อัตราความสำเร็จการรักษาผู้ป่วยวัณโรคปอดรายใหม่</t>
  </si>
  <si>
    <t xml:space="preserve">   18.2 อัตราการเสียชีวิต (Dead rate) </t>
  </si>
  <si>
    <t xml:space="preserve">   18.4 ร้อยละการค้นหาผู้ป่วยวัณโรคในกลุ่มเสี่ยง 9 กลุ่มได้รับการคัดกรองด้วยการถ่ายภาพรังสีทรวงอก  </t>
  </si>
  <si>
    <t xml:space="preserve">   18.5 ร้อยละของการดำเนินงานคุณภาพโรงพยาบาลด้านการดูแลรักษาวัณโรค ผ่านเกณฑ์มาตรฐาน</t>
  </si>
  <si>
    <t>1 ชุมชน</t>
  </si>
  <si>
    <t>2 ชุมชน</t>
  </si>
  <si>
    <t>3 ชุมชน</t>
  </si>
  <si>
    <t>4 ชุมชน</t>
  </si>
  <si>
    <t>5 ชุมชน</t>
  </si>
  <si>
    <t xml:space="preserve">     - ร้อยละของผู้สูงอายุที่ผ่านการคัดกรอง พบว่าเสี่ยงต่อการเกิดภาวะหกล้มและได้รับการดูแลรักษาในคลินิกผู้สูงอายุ</t>
  </si>
  <si>
    <t xml:space="preserve">        1. ร้อยละหญิงตั้งครรภ์ได้รับการฝากครรภ์ครั้งแรกก่อนหรือเท่ากับ 12 สัปดาห์</t>
  </si>
  <si>
    <t>ไม่มีตำบลผ่านเกณฑ์คุณภาพ = 0
ผ่านเกณฑ์คุณภาพจำนวน 1 ตำบล
ขึ้นไป = 5</t>
  </si>
  <si>
    <t xml:space="preserve">        2. จำนวนผู้ป่วยที่มีการ refer back กลับไปยัง รพช. เพิ่มขึ้น</t>
  </si>
  <si>
    <t xml:space="preserve">   16.3 การจัดระบบการออกตรวจแผนกผู้ป่วยนอกตามเกณฑ์ที่กำหนด </t>
  </si>
  <si>
    <t xml:space="preserve">   12.4 ร้อยละผู้ป่วยยาเสพติด ที่บำบัดครบตามเกณฑ์ที่กำหนดและได้รับการติดตามดูแลต่อเนื่อง 1 ปี (Retention Rate 1 year)</t>
  </si>
  <si>
    <t xml:space="preserve">       - ร้อยละของทารกแรกเกิดได้รับการคัดกรองโรคหายาก (IEM 40 โรค)</t>
  </si>
  <si>
    <t xml:space="preserve">     14.1.4 ร้อยละผู้ป่วยโรคหลอดเลือดสมอง สามารถเลิกสูบบุหรี่ได้สำเร็จ</t>
  </si>
  <si>
    <t xml:space="preserve">     14.1.6 อัตราตายของผู้ป่วยโรคหลอดเลือดสมอง (Stroke: I60-I69)</t>
  </si>
  <si>
    <t xml:space="preserve">     14.1.8 ร้อยละผู้ป่วยที่มีค่าความดันโลหิตตัวบนเฉลี่ย (SBP) ≥ 180 มม.ปรอท และ/หรือ ค่าความดันโลหิตตัวล่างเฉลี่ย (DBP) ≥ 110 มม.ปรอท จากการวัดความดันโลหิตซ้ำในโรงพยาบาลและได้รับการวินิจฉัยโรคความดันโลหิตสูง (ภายใน 7 วัน)</t>
  </si>
  <si>
    <t xml:space="preserve">     14.2.1 อัตราผู้ป่วยรายใหม่จากโรคหลอดเลือดหัวใจ</t>
  </si>
  <si>
    <t xml:space="preserve">     14.2.4 ร้อยละผู้ป่วยโรคหลอดเลือดหัวใจ ที่ปัจจุบันสูบบุหรี่สามารถเลิกบุหรี่ได้</t>
  </si>
  <si>
    <t xml:space="preserve">     14.2.5 ร้อยละของผู้ป่วย STEMI ได้รับ reperfusion</t>
  </si>
  <si>
    <t xml:space="preserve">     14.3.1 ร้อยละการเกิด Hypothermia/Hyperthermia ขณะส่งต่อ</t>
  </si>
  <si>
    <t xml:space="preserve">     14.3.2 ร้อยละของทารกแรกเกิดที่ได้รับการตรวจคัดกรองการได้ยิน</t>
  </si>
  <si>
    <t xml:space="preserve">     14.4.1 อัตราการได้รับ Antibiotic ภายใน 1 ชั่วโมง (นับจากเวลาได้รับการวินิจฉัย)</t>
  </si>
  <si>
    <t xml:space="preserve">     14.4.2 อัตราการเจาะ Hemoculture ก่อนให้ Antibiotic</t>
  </si>
  <si>
    <t xml:space="preserve">     14.4.3 อัตราการได้รับ IV 30 ml/kg (1.5 ลิตร สำหรับผู้ใหญ่) ใน 1 ชั่วโมงแรก (ในกรณีไม่มีข้อห้าม)</t>
  </si>
  <si>
    <t xml:space="preserve">     14.6.1 ร้อยละของประชากรเป้าหมายได้รับการคัดกรองมะเร็งลำไส้ใหญ่</t>
  </si>
  <si>
    <t xml:space="preserve">     14.6.2 ร้อยละของผู้ที่มีผลผิดปกติ (มะเร็งลำไส้ใหญ่) ได้รับการส่องกล้อง colonoscopy</t>
  </si>
  <si>
    <t xml:space="preserve">     14.6.3 ระดับความสำเร็จของการจัดตั้งทีม Cancer Warrior โรคมะเร็ง</t>
  </si>
  <si>
    <t xml:space="preserve">     2. ร้อยละผู้ป่วย Intermediate care (ผู้ป่วยใน) มีค่าคะแนน Barthel index เพิ่มขึ้นอย่างน้อย 2 คะแนน เมื่อได้รับการบริบาลฟื้นสภาพระยะในหอผู้ป่วย IMC ward/bed</t>
  </si>
  <si>
    <t xml:space="preserve">     1. ร้อยละผู้ป่วย Intermediate care ได้รับการบริบาลฟื้นสภาพระยะกลาง และติดตาม จนครบ 6 เดือน หรือจน Barthel index = 20 ก่อนครบ 6 เดือน</t>
  </si>
  <si>
    <t xml:space="preserve">     3. ร้อยละผู้ป่วย Intermediate care (ผู้ป่วยนอก) ได้รับการบริบาลฟื้นสภาพระยะกลาง จำนวนมากกว่าหรือเท่ากับ 6 ครั้ง ภายในระยะเวลา 6 เดือน</t>
  </si>
  <si>
    <t xml:space="preserve">   17.2 ร้อยละของผู้ป่วยทั้งหมดที่ได้รับยากัญชาทางการแพทย์เพิ่มขึ้น</t>
  </si>
  <si>
    <t xml:space="preserve">   19.1 อัตราการเสียชีวิตจากอุบัติเหตุทางถนน</t>
  </si>
  <si>
    <t xml:space="preserve">   23.2 ระดับความสำเร็จของโรงพยาบาลสังกัดกระทรวงสาธารณสุข มีคุณภาพมาตรฐานผ่านการรับรอง HA ขั้น 3</t>
  </si>
  <si>
    <t xml:space="preserve">   25.1 หน่วยบริการมีการดำเนินงานตามแนวทางมาตรฐานสำคัญ จำเป็นด้านการเงินการคลัง</t>
  </si>
  <si>
    <t xml:space="preserve">   25.2 หน่วยบริการมีประสิทธิภาพทางการเงินการคลัง </t>
  </si>
  <si>
    <t xml:space="preserve">   1.1 ร้อยละของหญิงตั้งครรภ์มีความ
รอบรู้ด้านสุขภาพ ในการเข้าถึงและการใช้แอปพลิเคชั่น Line Official Account 
แม่และเด็กเขต 7</t>
  </si>
  <si>
    <t xml:space="preserve">       - โรงพยาบาลที่มีคลินิกส่งเสริม
การมีบุตรตามเกณฑ์ </t>
  </si>
  <si>
    <t xml:space="preserve">     2.2.4 ความสำเร็จของการพัฒนา
เด็กปฐมวัยตามเกณฑ์มาตรฐาน</t>
  </si>
  <si>
    <t xml:space="preserve">       - ร้อยละของเด็กอายุ 0-5 ปี สูงดี
สมส่วน  </t>
  </si>
  <si>
    <t xml:space="preserve">   3.1 ร้อยละของเด็กอายุ 6-14 ปี สูงดี
สมส่วน</t>
  </si>
  <si>
    <t xml:space="preserve">     - ร้อยละของเด็กอายุ 6-14 ปี สูงดี
สมส่วน</t>
  </si>
  <si>
    <t xml:space="preserve">   3.7 ร้อยละเด็กกลุ่มอายุ 12 ปี ฟันดี
ไม่มีผุ (cavity free)  </t>
  </si>
  <si>
    <t xml:space="preserve">   4.7 ความสำเร็จของการดำเนินงาน
คัดกรองผู้สูบยาสูบของประชากร อายุ 
15 ปีขึ้นไป</t>
  </si>
  <si>
    <t xml:space="preserve">     - ร้อยละการคัดกรองผู้สูบยาสูบของประชากร อายุ 15 ปีขึ้นไป</t>
  </si>
  <si>
    <t xml:space="preserve">     - ร้อยละความชุกประชากรอายุ 15 ปีขึ้นไป</t>
  </si>
  <si>
    <t xml:space="preserve">   5.4 ร้อยละของผู้สูงอายุที่ได้รับการ
คัดกรอง พบว่าเสี่ยงต่อการเกิดภาวะ
สมองเสื่อมหรือภาวะหกล้มและได้รับการดูแลรักษาในคลินิกผู้สูงอายุ</t>
  </si>
  <si>
    <t xml:space="preserve">     - ร้อยละของผู้สูงอายุที่ได้รับการ
คัดกรอง พบว่าเสี่ยงต่อการเกิดภาวะ
สมองเสื่อมและได้รับการดูแลรักษาในคลินิกผู้สูงอายุ</t>
  </si>
  <si>
    <t xml:space="preserve">   6.2 ระดับความสำเร็จของการดำเนินงานส่งเสริมสุขภาพพระสงฆ์และ
กุฏิชีวาภิบาล</t>
  </si>
  <si>
    <t xml:space="preserve">   8.1 ร้อยละของกลุ่มเป้าหมายที่มีความประสงค์ได้รับวัคซีน HPV </t>
  </si>
  <si>
    <t xml:space="preserve">        4. ร้อยละการทำหัตถการเบื้องต้นในหน่วยบริการปฐมภูมิ เทียบกับหัตถการเบื้องต้น ที่มารับบริการที่หน่วยบริการ
ปฐมภูมิและโรงพยาบาล </t>
  </si>
  <si>
    <t xml:space="preserve">        4. ร้อยละของผู้ป่วยความดัน
โลหิตสูงที่ควบคุมได้</t>
  </si>
  <si>
    <t xml:space="preserve">   11.3 ความสำเร็จของหน่วยบริการ
ปฐมภูมิ ในการพัฒนาคุณภาพมาตรฐานบริการปฐมภูมิพ.ศ. 2567</t>
  </si>
  <si>
    <t xml:space="preserve">       - ร้อยละของชุมชนมีการดำเนินการจัดการสุขภาพที่เหมาะสมให้กับประชาชน โดยมุ่งสู่มหาสารคามเมืองเปี่ยมสุข ระดับพัฒนาขึ้นไป</t>
  </si>
  <si>
    <t xml:space="preserve">       - ตำบลต้นแบบจัดการคุณภาพชีวิต อำเภอละ 1 ตำบล ต้องผ่านเกณฑ์ ระดับคุณภาพ </t>
  </si>
  <si>
    <t xml:space="preserve">   12.3 ร้อยละของผู้พยายามฆ่าตัวตาย
ไม่กลับมาทำร้ายตัวเองซ้ำในระยะเวลา 1 ปี</t>
  </si>
  <si>
    <t xml:space="preserve">     14.1.1 อัตราผู้ป่วยรายใหม่จากโรคหลอดเลือดสมอง</t>
  </si>
  <si>
    <t xml:space="preserve">     14.1.2 ร้อยละผู้ป่วยตั้งแต่เริ่มมีอาการจนได้รับการตรวจวินิจฉัยและรักษาในโรงพยาบาล (Onset to Door)</t>
  </si>
  <si>
    <t xml:space="preserve">     14.1.3 ร้อยละผู้ป่วยโรคหลอดเลือดสมองมาถึงโรงพยาบาล จนถึงได้รับการ
ส่งต่อ (Door to Refer)</t>
  </si>
  <si>
    <t xml:space="preserve">     14.1.5 ร้อยละผู้ป่วยโรคความดัน
โลหิตสูงที่ควบคุมระดับความดันโลหิตได้ดี</t>
  </si>
  <si>
    <t xml:space="preserve">     14.1.7 ร้อยละการตรวจติดตามยืนยันวินิจฉัยกลุ่มสงสัยป่วยความดันโลหิตสูง</t>
  </si>
  <si>
    <t xml:space="preserve">     14.2.2 อัตราตายของผู้ป่วยโรคกล้ามเนื้อหัวใจตายเฉียบพลันชนิด STEMI</t>
  </si>
  <si>
    <r>
      <t xml:space="preserve">     14.4.4 อัตราการทบทวนผู้ป่วยที่เสียชีวิตและผู้ป่วยที่ได้รับการส่งต่อ</t>
    </r>
    <r>
      <rPr>
        <sz val="14"/>
        <color theme="1"/>
        <rFont val="TH SarabunPSK"/>
        <family val="2"/>
      </rPr>
      <t/>
    </r>
  </si>
  <si>
    <t xml:space="preserve">   14.5 ร้อยละของประชาชนอายุ 40 ปี
ขึ้นไป ที่มารับบริการทันตกรรม ได้รับการคัดกรองรอยโรคเสี่ยงมะเร็งและมะเร็ง
ช่องปาก</t>
  </si>
  <si>
    <t xml:space="preserve">     14.6.4 ร้อยละของผู้ป่วยมะเร็งสามารถเข้าสู่กระบวนการรักษาได้ภายใน 
1 เดือน นับตั้งแต่วันที่ได้รับการวินิจฉัย</t>
  </si>
  <si>
    <t xml:space="preserve">     15.1.1 ระดับความสำเร็จของการจัดทำแผนพัฒนาระบบบริการเครือข่ายและ รพ.แม่ข่าย</t>
  </si>
  <si>
    <t xml:space="preserve">        1. อัตราการ Refer ผู้ป่วยที่มี 
Adj RW &lt; 0.5 ของ รพช.</t>
  </si>
  <si>
    <t xml:space="preserve">       - ผลการดำเนินงานบริจาคอวัยวะ 
ผู้แสดงความจำนงบริจาคอวัยวะรายใหม่</t>
  </si>
  <si>
    <t>16. ความสำเร็จของการดำเนินงาน
ลดแออัด ลดรอคอย</t>
  </si>
  <si>
    <t xml:space="preserve">   16.1 ระดับความสำเร็จของการปรับปรุงระบบบริการผู้ป่วยนอกใหม่ตั้งแต่การ
ยื่นบัตรจนถึงการรับยา</t>
  </si>
  <si>
    <t xml:space="preserve">   16.2 ระยะเวลาที่ผู้ป่วยนอกใช้บริการที่แผนกผู้ป่วยนอกตามเกณฑ์ที่กำหนด
</t>
  </si>
  <si>
    <t xml:space="preserve">   17.1 ร้อยละของผู้ป่วยที่มีการวินิจฉัยระยะประคับประคอง (Palliative care) ที่ได้รับการรักษาด้วยยากัญชาทางการแพทย์</t>
  </si>
  <si>
    <t xml:space="preserve">   18.3 ร้อยละความครอบคลุมการรักษาผู้ป่วยวัณโรครายใหม่และกลับเป็นซ้ำ 
(TB Treatment Coverage) </t>
  </si>
  <si>
    <t xml:space="preserve">   20.5 ความสำเร็จของการดำเนินงานสถานประกอบการด้านการท่องเที่ยว
เชิงสุขภาพที่ได้รับมาตรฐานตามที่กำหนด</t>
  </si>
  <si>
    <t xml:space="preserve">   20.6 ร้อยละของศูนย์เวลเนส (wellness center)/แหล่งท่องเที่ยวเชิงสุขภาพที่ได้รับการยกระดับแบบมีส่วนร่วม และสร้างสรรค์ด้านภูมิปัญญาการแพทย์
แผนไทย การแพทย์ทางเลือก และสมุนไพรให้มีคุณค่าและมูลค่าเพิ่มขึ้น</t>
  </si>
  <si>
    <r>
      <t xml:space="preserve">     14.2.3 ผู้ป่วย STEMI ที่ได้รับยาละลายลิ่มเลือดได้ตามมาตรฐานเวลาที่กำหนด หรือได้รับการทำ Primary PCI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ได้ตามมาตรฐานเวลาที่กำหนด</t>
    </r>
  </si>
  <si>
    <r>
      <t xml:space="preserve">หมายเหตุ </t>
    </r>
    <r>
      <rPr>
        <b/>
        <sz val="14"/>
        <rFont val="TH SarabunPSK"/>
        <family val="2"/>
      </rPr>
      <t>: ขอให้ส่งแบบประเมินตนเอง</t>
    </r>
    <r>
      <rPr>
        <b/>
        <u/>
        <sz val="14"/>
        <rFont val="TH SarabunPSK"/>
        <family val="2"/>
      </rPr>
      <t>ภายในวันที่ 31 กรกฏาคม 2567</t>
    </r>
    <r>
      <rPr>
        <b/>
        <sz val="14"/>
        <rFont val="TH SarabunPSK"/>
        <family val="2"/>
      </rPr>
      <t xml:space="preserve"> และ หากตัวชี้วัดใดไม่สามารถรายงานผลได้ เนื่องจาก 1) เป็นตัวชี้วัดที่ใช้ข้อมูลจากจังหวัด 2) จัดเก็บข้อมูลไม่ทัน หรือ 3) ตัวชี้วัดที่ต้องมีการประเมินเชิงคุณภาพ ฯลฯ ให้ระดับอำเภอใส่ค่าคะแนนที่ได้ เท่ากับ 1 มาก่อน</t>
    </r>
  </si>
  <si>
    <t>ร้าน</t>
  </si>
  <si>
    <t>ชุมชน</t>
  </si>
  <si>
    <t>ตำบล</t>
  </si>
  <si>
    <t>ระดับ</t>
  </si>
  <si>
    <t>นาที</t>
  </si>
  <si>
    <t>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</si>
</sst>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"/>
    <numFmt numFmtId="188" formatCode="0.000"/>
  </numFmts>
  <fonts count="7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4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5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60" fontId="4" fillId="3" borderId="1" xfId="0" applyNumberFormat="1" applyFont="1" applyFill="1" applyBorder="1" applyAlignment="1">
      <alignment horizontal="center" vertical="top" wrapText="1"/>
    </xf>
    <xf numFmtId="187" fontId="4" fillId="0" borderId="1" xfId="0" applyNumberFormat="1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188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zoomScaleNormal="100" zoomScaleSheetLayoutView="100" workbookViewId="0">
      <selection activeCell="H7" sqref="H7"/>
    </sheetView>
  </sheetViews>
  <sheetFormatPr defaultRowHeight="18.75" x14ac:dyDescent="0.3"/>
  <cols>
    <col min="1" max="1" width="27.375" style="5" customWidth="1"/>
    <col min="2" max="2" width="6.25" style="15" customWidth="1"/>
    <col min="3" max="8" width="7.125" style="15" customWidth="1"/>
    <col min="9" max="9" width="5.5" style="4" customWidth="1"/>
    <col min="10" max="11" width="5.625" style="4" customWidth="1"/>
    <col min="12" max="16384" width="9" style="1"/>
  </cols>
  <sheetData>
    <row r="1" spans="1:1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3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x14ac:dyDescent="0.3">
      <c r="A4" s="46" t="s">
        <v>1</v>
      </c>
      <c r="B4" s="48" t="s">
        <v>10</v>
      </c>
      <c r="C4" s="48" t="s">
        <v>2</v>
      </c>
      <c r="D4" s="48" t="s">
        <v>3</v>
      </c>
      <c r="E4" s="48"/>
      <c r="F4" s="48"/>
      <c r="G4" s="48"/>
      <c r="H4" s="48"/>
      <c r="I4" s="48" t="s">
        <v>4</v>
      </c>
      <c r="J4" s="48" t="s">
        <v>5</v>
      </c>
      <c r="K4" s="48" t="s">
        <v>6</v>
      </c>
    </row>
    <row r="5" spans="1:11" ht="37.5" customHeight="1" x14ac:dyDescent="0.3">
      <c r="A5" s="47"/>
      <c r="B5" s="48"/>
      <c r="C5" s="48"/>
      <c r="D5" s="25">
        <v>1</v>
      </c>
      <c r="E5" s="25">
        <v>2</v>
      </c>
      <c r="F5" s="25">
        <v>3</v>
      </c>
      <c r="G5" s="25">
        <v>4</v>
      </c>
      <c r="H5" s="25">
        <v>5</v>
      </c>
      <c r="I5" s="48"/>
      <c r="J5" s="48"/>
      <c r="K5" s="48"/>
    </row>
    <row r="6" spans="1:11" ht="37.5" x14ac:dyDescent="0.3">
      <c r="A6" s="11" t="s">
        <v>19</v>
      </c>
      <c r="B6" s="10">
        <f>B7+B8</f>
        <v>1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75" x14ac:dyDescent="0.3">
      <c r="A7" s="7" t="s">
        <v>235</v>
      </c>
      <c r="B7" s="26">
        <v>0.5</v>
      </c>
      <c r="C7" s="26" t="s">
        <v>8</v>
      </c>
      <c r="D7" s="2">
        <v>70</v>
      </c>
      <c r="E7" s="2">
        <v>75</v>
      </c>
      <c r="F7" s="2">
        <v>80</v>
      </c>
      <c r="G7" s="2">
        <v>85</v>
      </c>
      <c r="H7" s="2">
        <v>90</v>
      </c>
      <c r="I7" s="26"/>
      <c r="J7" s="26"/>
      <c r="K7" s="26"/>
    </row>
    <row r="8" spans="1:11" ht="56.25" x14ac:dyDescent="0.3">
      <c r="A8" s="7" t="s">
        <v>21</v>
      </c>
      <c r="B8" s="26">
        <v>0.5</v>
      </c>
      <c r="C8" s="26" t="s">
        <v>8</v>
      </c>
      <c r="D8" s="2">
        <v>80</v>
      </c>
      <c r="E8" s="2">
        <v>85</v>
      </c>
      <c r="F8" s="2">
        <v>90</v>
      </c>
      <c r="G8" s="2">
        <v>95</v>
      </c>
      <c r="H8" s="2">
        <v>100</v>
      </c>
      <c r="I8" s="26"/>
      <c r="J8" s="26"/>
      <c r="K8" s="26"/>
    </row>
    <row r="9" spans="1:11" ht="37.5" x14ac:dyDescent="0.3">
      <c r="A9" s="11" t="s">
        <v>20</v>
      </c>
      <c r="B9" s="10">
        <f>B10+B26</f>
        <v>4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37.5" x14ac:dyDescent="0.3">
      <c r="A10" s="7" t="s">
        <v>25</v>
      </c>
      <c r="B10" s="26">
        <f>B11+B12+B15+B21</f>
        <v>3.5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37.5" x14ac:dyDescent="0.3">
      <c r="A11" s="7" t="s">
        <v>26</v>
      </c>
      <c r="B11" s="26">
        <v>0.5</v>
      </c>
      <c r="C11" s="26" t="s">
        <v>9</v>
      </c>
      <c r="D11" s="26">
        <v>1</v>
      </c>
      <c r="E11" s="26">
        <v>2</v>
      </c>
      <c r="F11" s="26">
        <v>3</v>
      </c>
      <c r="G11" s="26">
        <v>4</v>
      </c>
      <c r="H11" s="26">
        <v>5</v>
      </c>
      <c r="I11" s="26"/>
      <c r="J11" s="26"/>
      <c r="K11" s="26"/>
    </row>
    <row r="12" spans="1:11" ht="37.5" x14ac:dyDescent="0.3">
      <c r="A12" s="7" t="s">
        <v>27</v>
      </c>
      <c r="B12" s="26">
        <f>B13+B14</f>
        <v>0.5</v>
      </c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57" customHeight="1" x14ac:dyDescent="0.3">
      <c r="A13" s="7" t="s">
        <v>236</v>
      </c>
      <c r="B13" s="26">
        <v>0.25</v>
      </c>
      <c r="C13" s="26" t="s">
        <v>9</v>
      </c>
      <c r="D13" s="53" t="s">
        <v>22</v>
      </c>
      <c r="E13" s="53"/>
      <c r="F13" s="53"/>
      <c r="G13" s="53"/>
      <c r="H13" s="53"/>
      <c r="I13" s="26"/>
      <c r="J13" s="26"/>
      <c r="K13" s="26"/>
    </row>
    <row r="14" spans="1:11" ht="37.5" x14ac:dyDescent="0.3">
      <c r="A14" s="7" t="s">
        <v>212</v>
      </c>
      <c r="B14" s="26">
        <v>0.25</v>
      </c>
      <c r="C14" s="26" t="s">
        <v>8</v>
      </c>
      <c r="D14" s="3">
        <v>90</v>
      </c>
      <c r="E14" s="3">
        <v>92.5</v>
      </c>
      <c r="F14" s="3">
        <v>95</v>
      </c>
      <c r="G14" s="3">
        <v>97.5</v>
      </c>
      <c r="H14" s="3">
        <v>100</v>
      </c>
      <c r="I14" s="26"/>
      <c r="J14" s="26"/>
      <c r="K14" s="26"/>
    </row>
    <row r="15" spans="1:11" ht="37.5" x14ac:dyDescent="0.3">
      <c r="A15" s="7" t="s">
        <v>28</v>
      </c>
      <c r="B15" s="26">
        <f>B16+B17+B18+B19+B20</f>
        <v>1</v>
      </c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37.5" x14ac:dyDescent="0.3">
      <c r="A16" s="22" t="s">
        <v>29</v>
      </c>
      <c r="B16" s="2">
        <v>0.4</v>
      </c>
      <c r="C16" s="26" t="s">
        <v>8</v>
      </c>
      <c r="D16" s="2">
        <v>75</v>
      </c>
      <c r="E16" s="2">
        <v>80</v>
      </c>
      <c r="F16" s="2">
        <v>85</v>
      </c>
      <c r="G16" s="2">
        <v>90</v>
      </c>
      <c r="H16" s="2">
        <v>95</v>
      </c>
      <c r="I16" s="26"/>
      <c r="J16" s="26"/>
      <c r="K16" s="26"/>
    </row>
    <row r="17" spans="1:11" ht="37.5" x14ac:dyDescent="0.3">
      <c r="A17" s="23" t="s">
        <v>30</v>
      </c>
      <c r="B17" s="3">
        <v>0.15</v>
      </c>
      <c r="C17" s="26" t="s">
        <v>8</v>
      </c>
      <c r="D17" s="3">
        <v>50</v>
      </c>
      <c r="E17" s="3">
        <v>55</v>
      </c>
      <c r="F17" s="3">
        <v>60</v>
      </c>
      <c r="G17" s="3">
        <v>65</v>
      </c>
      <c r="H17" s="3">
        <v>70</v>
      </c>
      <c r="I17" s="26"/>
      <c r="J17" s="26"/>
      <c r="K17" s="26"/>
    </row>
    <row r="18" spans="1:11" ht="37.5" x14ac:dyDescent="0.3">
      <c r="A18" s="23" t="s">
        <v>31</v>
      </c>
      <c r="B18" s="3">
        <v>0.15</v>
      </c>
      <c r="C18" s="26" t="s">
        <v>8</v>
      </c>
      <c r="D18" s="3">
        <v>9</v>
      </c>
      <c r="E18" s="3">
        <v>8</v>
      </c>
      <c r="F18" s="3">
        <v>7</v>
      </c>
      <c r="G18" s="3">
        <v>6</v>
      </c>
      <c r="H18" s="3">
        <v>5</v>
      </c>
      <c r="I18" s="26"/>
      <c r="J18" s="26"/>
      <c r="K18" s="26"/>
    </row>
    <row r="19" spans="1:11" ht="37.5" x14ac:dyDescent="0.3">
      <c r="A19" s="22" t="s">
        <v>32</v>
      </c>
      <c r="B19" s="2">
        <v>0.15</v>
      </c>
      <c r="C19" s="26" t="s">
        <v>23</v>
      </c>
      <c r="D19" s="2">
        <v>25</v>
      </c>
      <c r="E19" s="2">
        <v>23</v>
      </c>
      <c r="F19" s="2">
        <v>21</v>
      </c>
      <c r="G19" s="2">
        <v>19</v>
      </c>
      <c r="H19" s="2">
        <v>17</v>
      </c>
      <c r="I19" s="26"/>
      <c r="J19" s="26"/>
      <c r="K19" s="26"/>
    </row>
    <row r="20" spans="1:11" x14ac:dyDescent="0.3">
      <c r="A20" s="22" t="s">
        <v>33</v>
      </c>
      <c r="B20" s="2">
        <v>0.15</v>
      </c>
      <c r="C20" s="26" t="s">
        <v>8</v>
      </c>
      <c r="D20" s="2">
        <v>15</v>
      </c>
      <c r="E20" s="2">
        <v>12</v>
      </c>
      <c r="F20" s="2">
        <v>9</v>
      </c>
      <c r="G20" s="2">
        <v>6</v>
      </c>
      <c r="H20" s="2">
        <v>3</v>
      </c>
      <c r="I20" s="26"/>
      <c r="J20" s="26"/>
      <c r="K20" s="26"/>
    </row>
    <row r="21" spans="1:11" ht="37.5" x14ac:dyDescent="0.3">
      <c r="A21" s="22" t="s">
        <v>237</v>
      </c>
      <c r="B21" s="26">
        <f>B22+B23+B24+B25</f>
        <v>1.5</v>
      </c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37.5" x14ac:dyDescent="0.3">
      <c r="A22" s="22" t="s">
        <v>34</v>
      </c>
      <c r="B22" s="2">
        <v>0.75</v>
      </c>
      <c r="C22" s="26" t="s">
        <v>8</v>
      </c>
      <c r="D22" s="3">
        <v>85</v>
      </c>
      <c r="E22" s="3">
        <v>86</v>
      </c>
      <c r="F22" s="3">
        <v>87</v>
      </c>
      <c r="G22" s="3">
        <v>88</v>
      </c>
      <c r="H22" s="3">
        <v>89</v>
      </c>
      <c r="I22" s="26"/>
      <c r="J22" s="26"/>
      <c r="K22" s="26"/>
    </row>
    <row r="23" spans="1:11" ht="75" x14ac:dyDescent="0.3">
      <c r="A23" s="23" t="s">
        <v>35</v>
      </c>
      <c r="B23" s="3">
        <v>0.35</v>
      </c>
      <c r="C23" s="26" t="s">
        <v>8</v>
      </c>
      <c r="D23" s="29">
        <v>15</v>
      </c>
      <c r="E23" s="29">
        <v>20</v>
      </c>
      <c r="F23" s="29">
        <v>25</v>
      </c>
      <c r="G23" s="29">
        <v>30</v>
      </c>
      <c r="H23" s="29">
        <v>35</v>
      </c>
      <c r="I23" s="26"/>
      <c r="J23" s="26"/>
      <c r="K23" s="26"/>
    </row>
    <row r="24" spans="1:11" ht="37.5" x14ac:dyDescent="0.3">
      <c r="A24" s="22" t="s">
        <v>238</v>
      </c>
      <c r="B24" s="2">
        <v>0.2</v>
      </c>
      <c r="C24" s="26" t="s">
        <v>8</v>
      </c>
      <c r="D24" s="2">
        <v>62</v>
      </c>
      <c r="E24" s="2">
        <v>64</v>
      </c>
      <c r="F24" s="2">
        <v>66</v>
      </c>
      <c r="G24" s="2">
        <v>68</v>
      </c>
      <c r="H24" s="2">
        <v>70</v>
      </c>
      <c r="I24" s="26"/>
      <c r="J24" s="26"/>
      <c r="K24" s="26"/>
    </row>
    <row r="25" spans="1:11" x14ac:dyDescent="0.3">
      <c r="A25" s="22" t="s">
        <v>36</v>
      </c>
      <c r="B25" s="2">
        <v>0.2</v>
      </c>
      <c r="C25" s="26" t="s">
        <v>8</v>
      </c>
      <c r="D25" s="2">
        <v>10</v>
      </c>
      <c r="E25" s="2">
        <v>15</v>
      </c>
      <c r="F25" s="2">
        <v>20</v>
      </c>
      <c r="G25" s="2">
        <v>25</v>
      </c>
      <c r="H25" s="2">
        <v>30</v>
      </c>
      <c r="I25" s="26"/>
      <c r="J25" s="26"/>
      <c r="K25" s="26"/>
    </row>
    <row r="26" spans="1:11" ht="37.5" x14ac:dyDescent="0.3">
      <c r="A26" s="7" t="s">
        <v>24</v>
      </c>
      <c r="B26" s="26">
        <v>0.5</v>
      </c>
      <c r="C26" s="26" t="s">
        <v>8</v>
      </c>
      <c r="D26" s="2">
        <v>75</v>
      </c>
      <c r="E26" s="2">
        <v>80</v>
      </c>
      <c r="F26" s="2">
        <v>85</v>
      </c>
      <c r="G26" s="2">
        <v>90</v>
      </c>
      <c r="H26" s="2">
        <v>95</v>
      </c>
      <c r="I26" s="26"/>
      <c r="J26" s="26"/>
      <c r="K26" s="26"/>
    </row>
    <row r="27" spans="1:11" ht="37.5" x14ac:dyDescent="0.3">
      <c r="A27" s="11" t="s">
        <v>37</v>
      </c>
      <c r="B27" s="10">
        <f>B28+B31+B32+B33+B34+B35+B36</f>
        <v>4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7.5" x14ac:dyDescent="0.3">
      <c r="A28" s="7" t="s">
        <v>239</v>
      </c>
      <c r="B28" s="26">
        <f>B29+B30</f>
        <v>1</v>
      </c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37.5" x14ac:dyDescent="0.3">
      <c r="A29" s="22" t="s">
        <v>38</v>
      </c>
      <c r="B29" s="26">
        <v>0.5</v>
      </c>
      <c r="C29" s="26" t="s">
        <v>8</v>
      </c>
      <c r="D29" s="2">
        <v>60</v>
      </c>
      <c r="E29" s="2">
        <v>70</v>
      </c>
      <c r="F29" s="2">
        <v>80</v>
      </c>
      <c r="G29" s="2">
        <v>90</v>
      </c>
      <c r="H29" s="2">
        <v>100</v>
      </c>
      <c r="I29" s="26"/>
      <c r="J29" s="26"/>
      <c r="K29" s="26"/>
    </row>
    <row r="30" spans="1:11" ht="37.5" x14ac:dyDescent="0.3">
      <c r="A30" s="22" t="s">
        <v>240</v>
      </c>
      <c r="B30" s="26">
        <v>0.5</v>
      </c>
      <c r="C30" s="26" t="s">
        <v>8</v>
      </c>
      <c r="D30" s="2">
        <v>64</v>
      </c>
      <c r="E30" s="2">
        <v>65</v>
      </c>
      <c r="F30" s="2">
        <v>66</v>
      </c>
      <c r="G30" s="2">
        <v>67</v>
      </c>
      <c r="H30" s="2">
        <v>68</v>
      </c>
      <c r="I30" s="26"/>
      <c r="J30" s="26"/>
      <c r="K30" s="26"/>
    </row>
    <row r="31" spans="1:11" ht="37.5" x14ac:dyDescent="0.3">
      <c r="A31" s="7" t="s">
        <v>39</v>
      </c>
      <c r="B31" s="26">
        <v>0.5</v>
      </c>
      <c r="C31" s="26" t="s">
        <v>8</v>
      </c>
      <c r="D31" s="2">
        <v>16</v>
      </c>
      <c r="E31" s="2">
        <v>18</v>
      </c>
      <c r="F31" s="2">
        <v>20</v>
      </c>
      <c r="G31" s="2">
        <v>22</v>
      </c>
      <c r="H31" s="2">
        <v>24</v>
      </c>
      <c r="I31" s="26"/>
      <c r="J31" s="26"/>
      <c r="K31" s="26"/>
    </row>
    <row r="32" spans="1:11" ht="37.5" x14ac:dyDescent="0.3">
      <c r="A32" s="7" t="s">
        <v>40</v>
      </c>
      <c r="B32" s="26">
        <v>0.5</v>
      </c>
      <c r="C32" s="26" t="s">
        <v>23</v>
      </c>
      <c r="D32" s="2">
        <v>23</v>
      </c>
      <c r="E32" s="2">
        <v>22</v>
      </c>
      <c r="F32" s="2">
        <v>21</v>
      </c>
      <c r="G32" s="2">
        <v>20</v>
      </c>
      <c r="H32" s="2">
        <v>19</v>
      </c>
      <c r="I32" s="26"/>
      <c r="J32" s="26"/>
      <c r="K32" s="26"/>
    </row>
    <row r="33" spans="1:11" ht="37.5" x14ac:dyDescent="0.3">
      <c r="A33" s="7" t="s">
        <v>41</v>
      </c>
      <c r="B33" s="26">
        <v>0.5</v>
      </c>
      <c r="C33" s="26" t="s">
        <v>8</v>
      </c>
      <c r="D33" s="2">
        <v>13.5</v>
      </c>
      <c r="E33" s="2">
        <v>13</v>
      </c>
      <c r="F33" s="2">
        <v>12.5</v>
      </c>
      <c r="G33" s="2">
        <v>12</v>
      </c>
      <c r="H33" s="2">
        <v>11.5</v>
      </c>
      <c r="I33" s="26"/>
      <c r="J33" s="26"/>
      <c r="K33" s="26"/>
    </row>
    <row r="34" spans="1:11" ht="37.5" x14ac:dyDescent="0.3">
      <c r="A34" s="7" t="s">
        <v>42</v>
      </c>
      <c r="B34" s="26">
        <v>0.5</v>
      </c>
      <c r="C34" s="26" t="s">
        <v>8</v>
      </c>
      <c r="D34" s="2">
        <v>35</v>
      </c>
      <c r="E34" s="2">
        <v>40</v>
      </c>
      <c r="F34" s="2">
        <v>45</v>
      </c>
      <c r="G34" s="2">
        <v>50</v>
      </c>
      <c r="H34" s="2">
        <v>55</v>
      </c>
      <c r="I34" s="26"/>
      <c r="J34" s="26"/>
      <c r="K34" s="26"/>
    </row>
    <row r="35" spans="1:11" ht="37.5" x14ac:dyDescent="0.3">
      <c r="A35" s="7" t="s">
        <v>43</v>
      </c>
      <c r="B35" s="26">
        <v>0.5</v>
      </c>
      <c r="C35" s="26" t="s">
        <v>9</v>
      </c>
      <c r="D35" s="26">
        <v>1</v>
      </c>
      <c r="E35" s="26">
        <v>2</v>
      </c>
      <c r="F35" s="26">
        <v>3</v>
      </c>
      <c r="G35" s="26">
        <v>4</v>
      </c>
      <c r="H35" s="26">
        <v>5</v>
      </c>
      <c r="I35" s="26"/>
      <c r="J35" s="26"/>
      <c r="K35" s="26"/>
    </row>
    <row r="36" spans="1:11" ht="37.5" x14ac:dyDescent="0.3">
      <c r="A36" s="7" t="s">
        <v>241</v>
      </c>
      <c r="B36" s="26">
        <v>0.5</v>
      </c>
      <c r="C36" s="26" t="s">
        <v>8</v>
      </c>
      <c r="D36" s="2">
        <v>85</v>
      </c>
      <c r="E36" s="2">
        <v>86</v>
      </c>
      <c r="F36" s="2">
        <v>87</v>
      </c>
      <c r="G36" s="2">
        <v>88</v>
      </c>
      <c r="H36" s="2">
        <v>89</v>
      </c>
      <c r="I36" s="26"/>
      <c r="J36" s="26"/>
      <c r="K36" s="26"/>
    </row>
    <row r="37" spans="1:11" ht="37.5" x14ac:dyDescent="0.3">
      <c r="A37" s="11" t="s">
        <v>44</v>
      </c>
      <c r="B37" s="10">
        <f>B38+B39+B40+B41+B42+B43+B46</f>
        <v>5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37.5" x14ac:dyDescent="0.3">
      <c r="A38" s="7" t="s">
        <v>45</v>
      </c>
      <c r="B38" s="26">
        <v>1</v>
      </c>
      <c r="C38" s="26" t="s">
        <v>8</v>
      </c>
      <c r="D38" s="2">
        <v>54</v>
      </c>
      <c r="E38" s="2">
        <v>56</v>
      </c>
      <c r="F38" s="2">
        <v>58</v>
      </c>
      <c r="G38" s="2">
        <v>60</v>
      </c>
      <c r="H38" s="2">
        <v>62</v>
      </c>
      <c r="I38" s="26"/>
      <c r="J38" s="26"/>
      <c r="K38" s="26"/>
    </row>
    <row r="39" spans="1:11" ht="37.5" x14ac:dyDescent="0.3">
      <c r="A39" s="7" t="s">
        <v>46</v>
      </c>
      <c r="B39" s="26">
        <v>1</v>
      </c>
      <c r="C39" s="26" t="s">
        <v>8</v>
      </c>
      <c r="D39" s="2">
        <v>56</v>
      </c>
      <c r="E39" s="2">
        <v>58</v>
      </c>
      <c r="F39" s="2">
        <v>60</v>
      </c>
      <c r="G39" s="2">
        <v>62</v>
      </c>
      <c r="H39" s="2">
        <v>64</v>
      </c>
      <c r="I39" s="26"/>
      <c r="J39" s="26"/>
      <c r="K39" s="26"/>
    </row>
    <row r="40" spans="1:11" ht="37.5" x14ac:dyDescent="0.3">
      <c r="A40" s="7" t="s">
        <v>47</v>
      </c>
      <c r="B40" s="26">
        <v>1</v>
      </c>
      <c r="C40" s="26" t="s">
        <v>53</v>
      </c>
      <c r="D40" s="2">
        <v>75</v>
      </c>
      <c r="E40" s="2">
        <v>80</v>
      </c>
      <c r="F40" s="2">
        <v>85</v>
      </c>
      <c r="G40" s="2">
        <v>90</v>
      </c>
      <c r="H40" s="2">
        <v>95</v>
      </c>
      <c r="I40" s="26"/>
      <c r="J40" s="26"/>
      <c r="K40" s="26"/>
    </row>
    <row r="41" spans="1:11" ht="37.5" x14ac:dyDescent="0.3">
      <c r="A41" s="7" t="s">
        <v>48</v>
      </c>
      <c r="B41" s="26">
        <v>0.5</v>
      </c>
      <c r="C41" s="26" t="s">
        <v>53</v>
      </c>
      <c r="D41" s="2">
        <v>70</v>
      </c>
      <c r="E41" s="2">
        <v>75</v>
      </c>
      <c r="F41" s="2">
        <v>80</v>
      </c>
      <c r="G41" s="2">
        <v>85</v>
      </c>
      <c r="H41" s="2">
        <v>90</v>
      </c>
      <c r="I41" s="26"/>
      <c r="J41" s="26"/>
      <c r="K41" s="26"/>
    </row>
    <row r="42" spans="1:11" ht="56.25" x14ac:dyDescent="0.3">
      <c r="A42" s="7" t="s">
        <v>49</v>
      </c>
      <c r="B42" s="26">
        <v>0.5</v>
      </c>
      <c r="C42" s="26" t="s">
        <v>8</v>
      </c>
      <c r="D42" s="2">
        <v>10</v>
      </c>
      <c r="E42" s="2">
        <v>15</v>
      </c>
      <c r="F42" s="2">
        <v>20</v>
      </c>
      <c r="G42" s="2">
        <v>25</v>
      </c>
      <c r="H42" s="2">
        <v>30</v>
      </c>
      <c r="I42" s="26"/>
      <c r="J42" s="26"/>
      <c r="K42" s="26"/>
    </row>
    <row r="43" spans="1:11" ht="37.5" x14ac:dyDescent="0.3">
      <c r="A43" s="7" t="s">
        <v>50</v>
      </c>
      <c r="B43" s="26">
        <f>B44+B45</f>
        <v>0.5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37.5" x14ac:dyDescent="0.3">
      <c r="A44" s="22" t="s">
        <v>51</v>
      </c>
      <c r="B44" s="2">
        <v>0.25</v>
      </c>
      <c r="C44" s="26" t="s">
        <v>8</v>
      </c>
      <c r="D44" s="2">
        <v>5</v>
      </c>
      <c r="E44" s="2">
        <v>4</v>
      </c>
      <c r="F44" s="2">
        <v>3</v>
      </c>
      <c r="G44" s="2">
        <v>2</v>
      </c>
      <c r="H44" s="2">
        <v>1</v>
      </c>
      <c r="I44" s="26"/>
      <c r="J44" s="26"/>
      <c r="K44" s="26"/>
    </row>
    <row r="45" spans="1:11" ht="37.5" x14ac:dyDescent="0.3">
      <c r="A45" s="22" t="s">
        <v>52</v>
      </c>
      <c r="B45" s="2">
        <v>0.25</v>
      </c>
      <c r="C45" s="26" t="s">
        <v>8</v>
      </c>
      <c r="D45" s="2">
        <v>65</v>
      </c>
      <c r="E45" s="2">
        <v>70</v>
      </c>
      <c r="F45" s="2">
        <v>75</v>
      </c>
      <c r="G45" s="2">
        <v>80</v>
      </c>
      <c r="H45" s="2">
        <v>85</v>
      </c>
      <c r="I45" s="26"/>
      <c r="J45" s="26"/>
      <c r="K45" s="26"/>
    </row>
    <row r="46" spans="1:11" ht="56.25" x14ac:dyDescent="0.3">
      <c r="A46" s="7" t="s">
        <v>242</v>
      </c>
      <c r="B46" s="26">
        <f>B47+B48</f>
        <v>0.5</v>
      </c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37.5" x14ac:dyDescent="0.3">
      <c r="A47" s="22" t="s">
        <v>244</v>
      </c>
      <c r="B47" s="26">
        <v>0.25</v>
      </c>
      <c r="C47" s="26" t="s">
        <v>8</v>
      </c>
      <c r="D47" s="2">
        <v>6</v>
      </c>
      <c r="E47" s="2">
        <v>5</v>
      </c>
      <c r="F47" s="2">
        <v>4</v>
      </c>
      <c r="G47" s="2">
        <v>3</v>
      </c>
      <c r="H47" s="2">
        <v>2</v>
      </c>
      <c r="I47" s="26"/>
      <c r="J47" s="26"/>
      <c r="K47" s="26"/>
    </row>
    <row r="48" spans="1:11" ht="37.5" x14ac:dyDescent="0.3">
      <c r="A48" s="22" t="s">
        <v>243</v>
      </c>
      <c r="B48" s="26">
        <v>0.25</v>
      </c>
      <c r="C48" s="26" t="s">
        <v>8</v>
      </c>
      <c r="D48" s="2">
        <v>70</v>
      </c>
      <c r="E48" s="2">
        <v>75</v>
      </c>
      <c r="F48" s="2">
        <v>80</v>
      </c>
      <c r="G48" s="2">
        <v>85</v>
      </c>
      <c r="H48" s="2">
        <v>90</v>
      </c>
      <c r="I48" s="26"/>
      <c r="J48" s="26"/>
      <c r="K48" s="26"/>
    </row>
    <row r="49" spans="1:11" ht="37.5" x14ac:dyDescent="0.3">
      <c r="A49" s="11" t="s">
        <v>54</v>
      </c>
      <c r="B49" s="10">
        <f>B50+B53+B54+B55</f>
        <v>1.75</v>
      </c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37.5" x14ac:dyDescent="0.3">
      <c r="A50" s="7" t="s">
        <v>55</v>
      </c>
      <c r="B50" s="26">
        <f>B51+B52</f>
        <v>0.5</v>
      </c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56.25" x14ac:dyDescent="0.3">
      <c r="A51" s="22" t="s">
        <v>56</v>
      </c>
      <c r="B51" s="2">
        <v>0.25</v>
      </c>
      <c r="C51" s="26" t="s">
        <v>8</v>
      </c>
      <c r="D51" s="2">
        <v>60</v>
      </c>
      <c r="E51" s="2">
        <v>70</v>
      </c>
      <c r="F51" s="2">
        <v>80</v>
      </c>
      <c r="G51" s="2">
        <v>90</v>
      </c>
      <c r="H51" s="2">
        <v>100</v>
      </c>
      <c r="I51" s="26"/>
      <c r="J51" s="26"/>
      <c r="K51" s="26"/>
    </row>
    <row r="52" spans="1:11" x14ac:dyDescent="0.3">
      <c r="A52" s="22" t="s">
        <v>57</v>
      </c>
      <c r="B52" s="2">
        <v>0.25</v>
      </c>
      <c r="C52" s="26" t="s">
        <v>8</v>
      </c>
      <c r="D52" s="2">
        <v>95.75</v>
      </c>
      <c r="E52" s="2">
        <v>96.25</v>
      </c>
      <c r="F52" s="2">
        <v>96.75</v>
      </c>
      <c r="G52" s="2">
        <v>97.25</v>
      </c>
      <c r="H52" s="2">
        <v>97.75</v>
      </c>
      <c r="I52" s="26"/>
      <c r="J52" s="26"/>
      <c r="K52" s="26"/>
    </row>
    <row r="53" spans="1:11" ht="56.25" x14ac:dyDescent="0.3">
      <c r="A53" s="7" t="s">
        <v>58</v>
      </c>
      <c r="B53" s="26">
        <v>0.5</v>
      </c>
      <c r="C53" s="26" t="s">
        <v>8</v>
      </c>
      <c r="D53" s="2">
        <v>45</v>
      </c>
      <c r="E53" s="2">
        <v>50</v>
      </c>
      <c r="F53" s="2">
        <v>55</v>
      </c>
      <c r="G53" s="2">
        <v>60</v>
      </c>
      <c r="H53" s="2">
        <v>65</v>
      </c>
      <c r="I53" s="26"/>
      <c r="J53" s="26"/>
      <c r="K53" s="26"/>
    </row>
    <row r="54" spans="1:11" ht="37.5" x14ac:dyDescent="0.3">
      <c r="A54" s="7" t="s">
        <v>59</v>
      </c>
      <c r="B54" s="26">
        <v>0.25</v>
      </c>
      <c r="C54" s="26" t="s">
        <v>8</v>
      </c>
      <c r="D54" s="2" t="s">
        <v>60</v>
      </c>
      <c r="E54" s="2" t="s">
        <v>61</v>
      </c>
      <c r="F54" s="2" t="s">
        <v>62</v>
      </c>
      <c r="G54" s="2" t="s">
        <v>63</v>
      </c>
      <c r="H54" s="2" t="s">
        <v>64</v>
      </c>
      <c r="I54" s="26"/>
      <c r="J54" s="26"/>
      <c r="K54" s="26"/>
    </row>
    <row r="55" spans="1:11" ht="75" x14ac:dyDescent="0.3">
      <c r="A55" s="7" t="s">
        <v>245</v>
      </c>
      <c r="B55" s="26">
        <f>B56+B57</f>
        <v>0.5</v>
      </c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75" x14ac:dyDescent="0.3">
      <c r="A56" s="22" t="s">
        <v>246</v>
      </c>
      <c r="B56" s="2">
        <v>0.25</v>
      </c>
      <c r="C56" s="26" t="s">
        <v>8</v>
      </c>
      <c r="D56" s="2">
        <v>60</v>
      </c>
      <c r="E56" s="2">
        <v>65</v>
      </c>
      <c r="F56" s="2">
        <v>70</v>
      </c>
      <c r="G56" s="2">
        <v>75</v>
      </c>
      <c r="H56" s="2">
        <v>80</v>
      </c>
      <c r="I56" s="26"/>
      <c r="J56" s="26"/>
      <c r="K56" s="26"/>
    </row>
    <row r="57" spans="1:11" ht="56.25" x14ac:dyDescent="0.3">
      <c r="A57" s="22" t="s">
        <v>206</v>
      </c>
      <c r="B57" s="2">
        <v>0.25</v>
      </c>
      <c r="C57" s="26" t="s">
        <v>8</v>
      </c>
      <c r="D57" s="2">
        <v>65</v>
      </c>
      <c r="E57" s="2">
        <v>70</v>
      </c>
      <c r="F57" s="2">
        <v>75</v>
      </c>
      <c r="G57" s="2">
        <v>80</v>
      </c>
      <c r="H57" s="2">
        <v>85</v>
      </c>
      <c r="I57" s="26"/>
      <c r="J57" s="26"/>
      <c r="K57" s="26"/>
    </row>
    <row r="58" spans="1:11" s="4" customFormat="1" ht="37.5" x14ac:dyDescent="0.3">
      <c r="A58" s="11" t="s">
        <v>65</v>
      </c>
      <c r="B58" s="10">
        <f>B59+B60+B61+B62</f>
        <v>3</v>
      </c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56.25" x14ac:dyDescent="0.3">
      <c r="A59" s="7" t="s">
        <v>66</v>
      </c>
      <c r="B59" s="26">
        <v>0.5</v>
      </c>
      <c r="C59" s="26" t="s">
        <v>9</v>
      </c>
      <c r="D59" s="26">
        <v>1</v>
      </c>
      <c r="E59" s="26">
        <v>2</v>
      </c>
      <c r="F59" s="26">
        <v>3</v>
      </c>
      <c r="G59" s="26">
        <v>4</v>
      </c>
      <c r="H59" s="26">
        <v>5</v>
      </c>
      <c r="I59" s="26"/>
      <c r="J59" s="26"/>
      <c r="K59" s="26"/>
    </row>
    <row r="60" spans="1:11" ht="56.25" x14ac:dyDescent="0.3">
      <c r="A60" s="7" t="s">
        <v>247</v>
      </c>
      <c r="B60" s="26">
        <v>1</v>
      </c>
      <c r="C60" s="26" t="s">
        <v>9</v>
      </c>
      <c r="D60" s="26">
        <v>1</v>
      </c>
      <c r="E60" s="26">
        <v>2</v>
      </c>
      <c r="F60" s="26">
        <v>3</v>
      </c>
      <c r="G60" s="26">
        <v>4</v>
      </c>
      <c r="H60" s="26">
        <v>5</v>
      </c>
      <c r="I60" s="26"/>
      <c r="J60" s="26"/>
      <c r="K60" s="26"/>
    </row>
    <row r="61" spans="1:11" ht="56.25" x14ac:dyDescent="0.3">
      <c r="A61" s="7" t="s">
        <v>67</v>
      </c>
      <c r="B61" s="26">
        <v>0.5</v>
      </c>
      <c r="C61" s="26" t="s">
        <v>9</v>
      </c>
      <c r="D61" s="26">
        <v>1</v>
      </c>
      <c r="E61" s="26">
        <v>2</v>
      </c>
      <c r="F61" s="26">
        <v>3</v>
      </c>
      <c r="G61" s="26">
        <v>4</v>
      </c>
      <c r="H61" s="26">
        <v>5</v>
      </c>
      <c r="I61" s="26"/>
      <c r="J61" s="26"/>
      <c r="K61" s="26"/>
    </row>
    <row r="62" spans="1:11" ht="37.5" x14ac:dyDescent="0.3">
      <c r="A62" s="7" t="s">
        <v>68</v>
      </c>
      <c r="B62" s="26">
        <v>1</v>
      </c>
      <c r="C62" s="26" t="s">
        <v>9</v>
      </c>
      <c r="D62" s="26">
        <v>1</v>
      </c>
      <c r="E62" s="26">
        <v>2</v>
      </c>
      <c r="F62" s="26">
        <v>3</v>
      </c>
      <c r="G62" s="26">
        <v>4</v>
      </c>
      <c r="H62" s="26">
        <v>5</v>
      </c>
      <c r="I62" s="26"/>
      <c r="J62" s="26"/>
      <c r="K62" s="26"/>
    </row>
    <row r="63" spans="1:11" ht="56.25" x14ac:dyDescent="0.3">
      <c r="A63" s="11" t="s">
        <v>69</v>
      </c>
      <c r="B63" s="10">
        <v>2</v>
      </c>
      <c r="C63" s="10" t="s">
        <v>9</v>
      </c>
      <c r="D63" s="10">
        <v>1</v>
      </c>
      <c r="E63" s="10">
        <v>2</v>
      </c>
      <c r="F63" s="10">
        <v>3</v>
      </c>
      <c r="G63" s="10">
        <v>4</v>
      </c>
      <c r="H63" s="10">
        <v>5</v>
      </c>
      <c r="I63" s="10"/>
      <c r="J63" s="10"/>
      <c r="K63" s="10"/>
    </row>
    <row r="64" spans="1:11" ht="37.5" x14ac:dyDescent="0.3">
      <c r="A64" s="11" t="s">
        <v>70</v>
      </c>
      <c r="B64" s="10">
        <f>B65+B66</f>
        <v>2</v>
      </c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37.5" x14ac:dyDescent="0.3">
      <c r="A65" s="7" t="s">
        <v>248</v>
      </c>
      <c r="B65" s="26">
        <v>0.5</v>
      </c>
      <c r="C65" s="26" t="s">
        <v>8</v>
      </c>
      <c r="D65" s="2">
        <v>90</v>
      </c>
      <c r="E65" s="2">
        <v>92.5</v>
      </c>
      <c r="F65" s="2">
        <v>95</v>
      </c>
      <c r="G65" s="2">
        <v>97.5</v>
      </c>
      <c r="H65" s="2">
        <v>100</v>
      </c>
      <c r="I65" s="26"/>
      <c r="J65" s="26"/>
      <c r="K65" s="26"/>
    </row>
    <row r="66" spans="1:11" ht="56.25" x14ac:dyDescent="0.3">
      <c r="A66" s="7" t="s">
        <v>71</v>
      </c>
      <c r="B66" s="26">
        <v>1.5</v>
      </c>
      <c r="C66" s="26" t="s">
        <v>8</v>
      </c>
      <c r="D66" s="2">
        <v>90</v>
      </c>
      <c r="E66" s="2">
        <v>92.5</v>
      </c>
      <c r="F66" s="2">
        <v>95</v>
      </c>
      <c r="G66" s="2">
        <v>97.5</v>
      </c>
      <c r="H66" s="2">
        <v>100</v>
      </c>
      <c r="I66" s="26"/>
      <c r="J66" s="26"/>
      <c r="K66" s="26"/>
    </row>
    <row r="67" spans="1:11" ht="112.5" x14ac:dyDescent="0.3">
      <c r="A67" s="11" t="s">
        <v>72</v>
      </c>
      <c r="B67" s="10">
        <v>2</v>
      </c>
      <c r="C67" s="10" t="s">
        <v>9</v>
      </c>
      <c r="D67" s="10">
        <v>1</v>
      </c>
      <c r="E67" s="10">
        <v>2</v>
      </c>
      <c r="F67" s="10">
        <v>3</v>
      </c>
      <c r="G67" s="10">
        <v>4</v>
      </c>
      <c r="H67" s="10">
        <v>5</v>
      </c>
      <c r="I67" s="10"/>
      <c r="J67" s="10"/>
      <c r="K67" s="10"/>
    </row>
    <row r="68" spans="1:11" ht="56.25" x14ac:dyDescent="0.3">
      <c r="A68" s="11" t="s">
        <v>73</v>
      </c>
      <c r="B68" s="10">
        <f>B69+B70</f>
        <v>3</v>
      </c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75" x14ac:dyDescent="0.3">
      <c r="A69" s="7" t="s">
        <v>74</v>
      </c>
      <c r="B69" s="26">
        <v>1</v>
      </c>
      <c r="C69" s="26" t="s">
        <v>9</v>
      </c>
      <c r="D69" s="26">
        <v>1</v>
      </c>
      <c r="E69" s="26">
        <v>2</v>
      </c>
      <c r="F69" s="26">
        <v>3</v>
      </c>
      <c r="G69" s="26">
        <v>4</v>
      </c>
      <c r="H69" s="26">
        <v>5</v>
      </c>
      <c r="I69" s="26"/>
      <c r="J69" s="26"/>
      <c r="K69" s="26"/>
    </row>
    <row r="70" spans="1:11" ht="56.25" x14ac:dyDescent="0.3">
      <c r="A70" s="7" t="s">
        <v>75</v>
      </c>
      <c r="B70" s="26">
        <f>B71+B74</f>
        <v>2</v>
      </c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93.75" x14ac:dyDescent="0.3">
      <c r="A71" s="7" t="s">
        <v>86</v>
      </c>
      <c r="B71" s="26">
        <v>1</v>
      </c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37.5" x14ac:dyDescent="0.3">
      <c r="A72" s="22" t="s">
        <v>84</v>
      </c>
      <c r="B72" s="26">
        <v>1</v>
      </c>
      <c r="C72" s="26" t="s">
        <v>276</v>
      </c>
      <c r="D72" s="2" t="s">
        <v>76</v>
      </c>
      <c r="E72" s="2" t="s">
        <v>77</v>
      </c>
      <c r="F72" s="2" t="s">
        <v>78</v>
      </c>
      <c r="G72" s="2" t="s">
        <v>79</v>
      </c>
      <c r="H72" s="2" t="s">
        <v>80</v>
      </c>
      <c r="I72" s="26"/>
      <c r="J72" s="26"/>
      <c r="K72" s="26"/>
    </row>
    <row r="73" spans="1:11" ht="37.5" x14ac:dyDescent="0.3">
      <c r="A73" s="22" t="s">
        <v>85</v>
      </c>
      <c r="B73" s="26">
        <v>1</v>
      </c>
      <c r="C73" s="26" t="s">
        <v>276</v>
      </c>
      <c r="D73" s="32"/>
      <c r="E73" s="2" t="s">
        <v>81</v>
      </c>
      <c r="F73" s="2" t="s">
        <v>82</v>
      </c>
      <c r="G73" s="2" t="s">
        <v>77</v>
      </c>
      <c r="H73" s="2" t="s">
        <v>83</v>
      </c>
      <c r="I73" s="26"/>
      <c r="J73" s="26"/>
      <c r="K73" s="26"/>
    </row>
    <row r="74" spans="1:11" ht="37.5" x14ac:dyDescent="0.3">
      <c r="A74" s="7" t="s">
        <v>87</v>
      </c>
      <c r="B74" s="26">
        <v>1</v>
      </c>
      <c r="C74" s="26" t="s">
        <v>9</v>
      </c>
      <c r="D74" s="26">
        <v>1</v>
      </c>
      <c r="E74" s="26">
        <v>2</v>
      </c>
      <c r="F74" s="26">
        <v>3</v>
      </c>
      <c r="G74" s="26">
        <v>4</v>
      </c>
      <c r="H74" s="26">
        <v>5</v>
      </c>
      <c r="I74" s="26"/>
      <c r="J74" s="26"/>
      <c r="K74" s="26"/>
    </row>
    <row r="75" spans="1:11" ht="37.5" x14ac:dyDescent="0.3">
      <c r="A75" s="11" t="s">
        <v>88</v>
      </c>
      <c r="B75" s="10">
        <f>B76+B89+B97+B98</f>
        <v>6</v>
      </c>
      <c r="C75" s="10"/>
      <c r="D75" s="10"/>
      <c r="E75" s="10"/>
      <c r="F75" s="10"/>
      <c r="G75" s="10"/>
      <c r="H75" s="10"/>
      <c r="I75" s="19"/>
      <c r="J75" s="10"/>
      <c r="K75" s="10"/>
    </row>
    <row r="76" spans="1:11" ht="37.5" x14ac:dyDescent="0.3">
      <c r="A76" s="7" t="s">
        <v>89</v>
      </c>
      <c r="B76" s="26">
        <f>B77+B88</f>
        <v>2</v>
      </c>
      <c r="C76" s="26"/>
      <c r="D76" s="26"/>
      <c r="E76" s="26"/>
      <c r="F76" s="26"/>
      <c r="G76" s="26"/>
      <c r="H76" s="26"/>
      <c r="I76" s="14"/>
      <c r="J76" s="26"/>
      <c r="K76" s="26"/>
    </row>
    <row r="77" spans="1:11" ht="75" x14ac:dyDescent="0.3">
      <c r="A77" s="7" t="s">
        <v>90</v>
      </c>
      <c r="B77" s="26">
        <f>B78+B79</f>
        <v>1</v>
      </c>
      <c r="C77" s="26"/>
      <c r="D77" s="26"/>
      <c r="E77" s="26"/>
      <c r="F77" s="26"/>
      <c r="G77" s="26"/>
      <c r="H77" s="26"/>
      <c r="I77" s="26"/>
      <c r="J77" s="26"/>
      <c r="K77" s="26"/>
    </row>
    <row r="78" spans="1:11" x14ac:dyDescent="0.3">
      <c r="A78" s="7" t="s">
        <v>91</v>
      </c>
      <c r="B78" s="26">
        <v>0.5</v>
      </c>
      <c r="C78" s="26" t="s">
        <v>9</v>
      </c>
      <c r="D78" s="26">
        <v>1</v>
      </c>
      <c r="E78" s="26">
        <v>2</v>
      </c>
      <c r="F78" s="26">
        <v>3</v>
      </c>
      <c r="G78" s="26">
        <v>4</v>
      </c>
      <c r="H78" s="26">
        <v>5</v>
      </c>
      <c r="I78" s="26"/>
      <c r="J78" s="26"/>
      <c r="K78" s="26"/>
    </row>
    <row r="79" spans="1:11" x14ac:dyDescent="0.3">
      <c r="A79" s="7" t="s">
        <v>92</v>
      </c>
      <c r="B79" s="26">
        <f>B80+B81+B82+B83+B84+B87</f>
        <v>0.5</v>
      </c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37.5" x14ac:dyDescent="0.3">
      <c r="A80" s="22" t="s">
        <v>93</v>
      </c>
      <c r="B80" s="2">
        <v>0.1</v>
      </c>
      <c r="C80" s="26" t="s">
        <v>8</v>
      </c>
      <c r="D80" s="2">
        <v>70</v>
      </c>
      <c r="E80" s="2">
        <v>75</v>
      </c>
      <c r="F80" s="2">
        <v>80</v>
      </c>
      <c r="G80" s="2">
        <v>85</v>
      </c>
      <c r="H80" s="2">
        <v>90</v>
      </c>
      <c r="I80" s="14"/>
      <c r="J80" s="26"/>
      <c r="K80" s="26"/>
    </row>
    <row r="81" spans="1:11" ht="56.25" x14ac:dyDescent="0.3">
      <c r="A81" s="22" t="s">
        <v>95</v>
      </c>
      <c r="B81" s="2">
        <v>0.1</v>
      </c>
      <c r="C81" s="26" t="s">
        <v>23</v>
      </c>
      <c r="D81" s="2">
        <v>80</v>
      </c>
      <c r="E81" s="2">
        <v>85</v>
      </c>
      <c r="F81" s="2">
        <v>90</v>
      </c>
      <c r="G81" s="2">
        <v>95</v>
      </c>
      <c r="H81" s="2">
        <v>100</v>
      </c>
      <c r="I81" s="26"/>
      <c r="J81" s="26"/>
      <c r="K81" s="26"/>
    </row>
    <row r="82" spans="1:11" ht="75" x14ac:dyDescent="0.3">
      <c r="A82" s="22" t="s">
        <v>94</v>
      </c>
      <c r="B82" s="2">
        <v>0.05</v>
      </c>
      <c r="C82" s="26" t="s">
        <v>8</v>
      </c>
      <c r="D82" s="2">
        <v>50</v>
      </c>
      <c r="E82" s="2">
        <v>55</v>
      </c>
      <c r="F82" s="2">
        <v>60</v>
      </c>
      <c r="G82" s="2">
        <v>65</v>
      </c>
      <c r="H82" s="2">
        <v>70</v>
      </c>
      <c r="I82" s="26"/>
      <c r="J82" s="26"/>
      <c r="K82" s="26"/>
    </row>
    <row r="83" spans="1:11" ht="75" x14ac:dyDescent="0.3">
      <c r="A83" s="22" t="s">
        <v>249</v>
      </c>
      <c r="B83" s="2">
        <v>0.05</v>
      </c>
      <c r="C83" s="26" t="s">
        <v>8</v>
      </c>
      <c r="D83" s="2">
        <v>50</v>
      </c>
      <c r="E83" s="2">
        <v>55</v>
      </c>
      <c r="F83" s="2">
        <v>60</v>
      </c>
      <c r="G83" s="2">
        <v>65</v>
      </c>
      <c r="H83" s="2">
        <v>70</v>
      </c>
      <c r="I83" s="26"/>
      <c r="J83" s="26"/>
      <c r="K83" s="26"/>
    </row>
    <row r="84" spans="1:11" ht="56.25" x14ac:dyDescent="0.3">
      <c r="A84" s="22" t="s">
        <v>96</v>
      </c>
      <c r="B84" s="2">
        <f>B85+B86</f>
        <v>0.1</v>
      </c>
      <c r="C84" s="26"/>
      <c r="D84" s="2"/>
      <c r="E84" s="2"/>
      <c r="F84" s="2"/>
      <c r="G84" s="2"/>
      <c r="H84" s="2"/>
      <c r="I84" s="26"/>
      <c r="J84" s="26"/>
      <c r="K84" s="26"/>
    </row>
    <row r="85" spans="1:11" s="4" customFormat="1" ht="37.5" x14ac:dyDescent="0.3">
      <c r="A85" s="22" t="s">
        <v>97</v>
      </c>
      <c r="B85" s="33">
        <v>0.05</v>
      </c>
      <c r="C85" s="26" t="s">
        <v>8</v>
      </c>
      <c r="D85" s="2">
        <v>5</v>
      </c>
      <c r="E85" s="2">
        <v>6</v>
      </c>
      <c r="F85" s="2">
        <v>7</v>
      </c>
      <c r="G85" s="2">
        <v>8</v>
      </c>
      <c r="H85" s="2">
        <v>9</v>
      </c>
      <c r="I85" s="26"/>
      <c r="J85" s="26"/>
      <c r="K85" s="26"/>
    </row>
    <row r="86" spans="1:11" s="4" customFormat="1" x14ac:dyDescent="0.3">
      <c r="A86" s="22" t="s">
        <v>98</v>
      </c>
      <c r="B86" s="33">
        <v>0.05</v>
      </c>
      <c r="C86" s="26" t="s">
        <v>8</v>
      </c>
      <c r="D86" s="2">
        <v>50</v>
      </c>
      <c r="E86" s="2">
        <v>55</v>
      </c>
      <c r="F86" s="2">
        <v>60</v>
      </c>
      <c r="G86" s="2">
        <v>65</v>
      </c>
      <c r="H86" s="2">
        <v>70</v>
      </c>
      <c r="I86" s="26"/>
      <c r="J86" s="26"/>
      <c r="K86" s="26"/>
    </row>
    <row r="87" spans="1:11" s="4" customFormat="1" ht="75" x14ac:dyDescent="0.3">
      <c r="A87" s="22" t="s">
        <v>99</v>
      </c>
      <c r="B87" s="2">
        <v>0.1</v>
      </c>
      <c r="C87" s="26" t="s">
        <v>23</v>
      </c>
      <c r="D87" s="2">
        <v>65</v>
      </c>
      <c r="E87" s="2">
        <v>70</v>
      </c>
      <c r="F87" s="2">
        <v>75</v>
      </c>
      <c r="G87" s="2">
        <v>80</v>
      </c>
      <c r="H87" s="2">
        <v>85</v>
      </c>
      <c r="I87" s="26"/>
      <c r="J87" s="26"/>
      <c r="K87" s="26"/>
    </row>
    <row r="88" spans="1:11" s="4" customFormat="1" ht="37.5" x14ac:dyDescent="0.3">
      <c r="A88" s="7" t="s">
        <v>100</v>
      </c>
      <c r="B88" s="26">
        <v>1</v>
      </c>
      <c r="C88" s="26" t="s">
        <v>9</v>
      </c>
      <c r="D88" s="26">
        <v>1</v>
      </c>
      <c r="E88" s="26">
        <v>2</v>
      </c>
      <c r="F88" s="26">
        <v>3</v>
      </c>
      <c r="G88" s="26">
        <v>4</v>
      </c>
      <c r="H88" s="26">
        <v>5</v>
      </c>
      <c r="I88" s="26"/>
      <c r="J88" s="26"/>
      <c r="K88" s="26"/>
    </row>
    <row r="89" spans="1:11" s="4" customFormat="1" ht="131.25" x14ac:dyDescent="0.3">
      <c r="A89" s="7" t="s">
        <v>101</v>
      </c>
      <c r="B89" s="26">
        <f>B90+B91</f>
        <v>1</v>
      </c>
      <c r="C89" s="26"/>
      <c r="D89" s="26"/>
      <c r="E89" s="26"/>
      <c r="F89" s="26"/>
      <c r="G89" s="26"/>
      <c r="H89" s="26"/>
      <c r="I89" s="26"/>
      <c r="J89" s="26"/>
      <c r="K89" s="26"/>
    </row>
    <row r="90" spans="1:11" x14ac:dyDescent="0.3">
      <c r="A90" s="7" t="s">
        <v>91</v>
      </c>
      <c r="B90" s="26">
        <v>0.5</v>
      </c>
      <c r="C90" s="26" t="s">
        <v>9</v>
      </c>
      <c r="D90" s="26">
        <v>1</v>
      </c>
      <c r="E90" s="26">
        <v>2</v>
      </c>
      <c r="F90" s="26">
        <v>3</v>
      </c>
      <c r="G90" s="26">
        <v>4</v>
      </c>
      <c r="H90" s="26">
        <v>5</v>
      </c>
      <c r="I90" s="26"/>
      <c r="J90" s="26"/>
      <c r="K90" s="26"/>
    </row>
    <row r="91" spans="1:11" x14ac:dyDescent="0.3">
      <c r="A91" s="7" t="s">
        <v>92</v>
      </c>
      <c r="B91" s="26">
        <f>B92+B93+B94+B95+B96</f>
        <v>0.5</v>
      </c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56.25" x14ac:dyDescent="0.3">
      <c r="A92" s="22" t="s">
        <v>207</v>
      </c>
      <c r="B92" s="2">
        <v>0.1</v>
      </c>
      <c r="C92" s="26" t="s">
        <v>8</v>
      </c>
      <c r="D92" s="2">
        <v>60</v>
      </c>
      <c r="E92" s="2">
        <v>70</v>
      </c>
      <c r="F92" s="2">
        <v>80</v>
      </c>
      <c r="G92" s="2">
        <v>90</v>
      </c>
      <c r="H92" s="2">
        <v>100</v>
      </c>
      <c r="I92" s="26"/>
      <c r="J92" s="26"/>
      <c r="K92" s="26"/>
    </row>
    <row r="93" spans="1:11" s="17" customFormat="1" x14ac:dyDescent="0.3">
      <c r="A93" s="22" t="s">
        <v>102</v>
      </c>
      <c r="B93" s="2">
        <v>0.1</v>
      </c>
      <c r="C93" s="26" t="s">
        <v>8</v>
      </c>
      <c r="D93" s="2">
        <v>46</v>
      </c>
      <c r="E93" s="2">
        <v>51</v>
      </c>
      <c r="F93" s="2">
        <v>56</v>
      </c>
      <c r="G93" s="2">
        <v>61</v>
      </c>
      <c r="H93" s="2">
        <v>66</v>
      </c>
      <c r="I93" s="26"/>
      <c r="J93" s="26"/>
      <c r="K93" s="26"/>
    </row>
    <row r="94" spans="1:11" ht="37.5" x14ac:dyDescent="0.3">
      <c r="A94" s="22" t="s">
        <v>103</v>
      </c>
      <c r="B94" s="2">
        <v>0.1</v>
      </c>
      <c r="C94" s="26" t="s">
        <v>8</v>
      </c>
      <c r="D94" s="2">
        <v>30</v>
      </c>
      <c r="E94" s="2">
        <v>35</v>
      </c>
      <c r="F94" s="2">
        <v>40</v>
      </c>
      <c r="G94" s="2">
        <v>45</v>
      </c>
      <c r="H94" s="2">
        <v>50</v>
      </c>
      <c r="I94" s="26"/>
      <c r="J94" s="26"/>
      <c r="K94" s="26"/>
    </row>
    <row r="95" spans="1:11" ht="37.5" x14ac:dyDescent="0.3">
      <c r="A95" s="22" t="s">
        <v>250</v>
      </c>
      <c r="B95" s="2">
        <v>0.1</v>
      </c>
      <c r="C95" s="26" t="s">
        <v>8</v>
      </c>
      <c r="D95" s="2">
        <v>55</v>
      </c>
      <c r="E95" s="2">
        <v>60</v>
      </c>
      <c r="F95" s="2">
        <v>65</v>
      </c>
      <c r="G95" s="2">
        <v>70</v>
      </c>
      <c r="H95" s="2">
        <v>75</v>
      </c>
      <c r="I95" s="26"/>
      <c r="J95" s="26"/>
      <c r="K95" s="26"/>
    </row>
    <row r="96" spans="1:11" ht="37.5" x14ac:dyDescent="0.3">
      <c r="A96" s="22" t="s">
        <v>104</v>
      </c>
      <c r="B96" s="2">
        <v>0.1</v>
      </c>
      <c r="C96" s="26" t="s">
        <v>8</v>
      </c>
      <c r="D96" s="2">
        <v>10</v>
      </c>
      <c r="E96" s="2">
        <v>8</v>
      </c>
      <c r="F96" s="2">
        <v>6</v>
      </c>
      <c r="G96" s="2">
        <v>4</v>
      </c>
      <c r="H96" s="2">
        <v>2</v>
      </c>
      <c r="I96" s="26"/>
      <c r="J96" s="26"/>
      <c r="K96" s="26"/>
    </row>
    <row r="97" spans="1:11" ht="56.25" x14ac:dyDescent="0.3">
      <c r="A97" s="7" t="s">
        <v>251</v>
      </c>
      <c r="B97" s="26">
        <v>0.5</v>
      </c>
      <c r="C97" s="26" t="s">
        <v>9</v>
      </c>
      <c r="D97" s="26">
        <v>1</v>
      </c>
      <c r="E97" s="26">
        <v>2</v>
      </c>
      <c r="F97" s="26">
        <v>3</v>
      </c>
      <c r="G97" s="26">
        <v>4</v>
      </c>
      <c r="H97" s="26">
        <v>5</v>
      </c>
      <c r="I97" s="26"/>
      <c r="J97" s="26"/>
      <c r="K97" s="26"/>
    </row>
    <row r="98" spans="1:11" ht="56.25" x14ac:dyDescent="0.3">
      <c r="A98" s="7" t="s">
        <v>106</v>
      </c>
      <c r="B98" s="26">
        <f>B99+B100+B101+B102+B105+B108</f>
        <v>2.5</v>
      </c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56.25" x14ac:dyDescent="0.3">
      <c r="A99" s="7" t="s">
        <v>105</v>
      </c>
      <c r="B99" s="26">
        <v>0.25</v>
      </c>
      <c r="C99" s="26" t="s">
        <v>8</v>
      </c>
      <c r="D99" s="34">
        <v>75</v>
      </c>
      <c r="E99" s="34">
        <v>80</v>
      </c>
      <c r="F99" s="34">
        <v>85</v>
      </c>
      <c r="G99" s="2">
        <v>90</v>
      </c>
      <c r="H99" s="2">
        <v>95</v>
      </c>
      <c r="I99" s="26"/>
      <c r="J99" s="26"/>
      <c r="K99" s="26"/>
    </row>
    <row r="100" spans="1:11" ht="37.5" x14ac:dyDescent="0.3">
      <c r="A100" s="7" t="s">
        <v>107</v>
      </c>
      <c r="B100" s="26">
        <v>0.5</v>
      </c>
      <c r="C100" s="26" t="s">
        <v>8</v>
      </c>
      <c r="D100" s="35">
        <v>90</v>
      </c>
      <c r="E100" s="2">
        <v>92.5</v>
      </c>
      <c r="F100" s="36">
        <v>95</v>
      </c>
      <c r="G100" s="2">
        <v>97.5</v>
      </c>
      <c r="H100" s="35">
        <v>100</v>
      </c>
      <c r="I100" s="26"/>
      <c r="J100" s="26"/>
      <c r="K100" s="26"/>
    </row>
    <row r="101" spans="1:11" ht="75" x14ac:dyDescent="0.3">
      <c r="A101" s="7" t="s">
        <v>108</v>
      </c>
      <c r="B101" s="26">
        <v>0.25</v>
      </c>
      <c r="C101" s="26" t="s">
        <v>8</v>
      </c>
      <c r="D101" s="2">
        <v>70</v>
      </c>
      <c r="E101" s="2">
        <v>75</v>
      </c>
      <c r="F101" s="2">
        <v>80</v>
      </c>
      <c r="G101" s="2">
        <v>85</v>
      </c>
      <c r="H101" s="2">
        <v>90</v>
      </c>
      <c r="I101" s="26"/>
      <c r="J101" s="26"/>
      <c r="K101" s="26"/>
    </row>
    <row r="102" spans="1:11" ht="75" x14ac:dyDescent="0.3">
      <c r="A102" s="7" t="s">
        <v>109</v>
      </c>
      <c r="B102" s="26">
        <f>B103+B104</f>
        <v>0.25</v>
      </c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75" x14ac:dyDescent="0.3">
      <c r="A103" s="7" t="s">
        <v>252</v>
      </c>
      <c r="B103" s="26">
        <v>0.15</v>
      </c>
      <c r="C103" s="26" t="s">
        <v>8</v>
      </c>
      <c r="D103" s="2">
        <v>75</v>
      </c>
      <c r="E103" s="2">
        <v>80</v>
      </c>
      <c r="F103" s="2">
        <v>85</v>
      </c>
      <c r="G103" s="2">
        <v>90</v>
      </c>
      <c r="H103" s="2">
        <v>95</v>
      </c>
      <c r="I103" s="26"/>
      <c r="J103" s="26"/>
      <c r="K103" s="26"/>
    </row>
    <row r="104" spans="1:11" ht="37.5" x14ac:dyDescent="0.3">
      <c r="A104" s="7" t="s">
        <v>110</v>
      </c>
      <c r="B104" s="26">
        <v>0.1</v>
      </c>
      <c r="C104" s="26" t="s">
        <v>277</v>
      </c>
      <c r="D104" s="2" t="s">
        <v>201</v>
      </c>
      <c r="E104" s="2" t="s">
        <v>202</v>
      </c>
      <c r="F104" s="2" t="s">
        <v>203</v>
      </c>
      <c r="G104" s="2" t="s">
        <v>204</v>
      </c>
      <c r="H104" s="2" t="s">
        <v>205</v>
      </c>
      <c r="I104" s="26"/>
      <c r="J104" s="26"/>
      <c r="K104" s="26"/>
    </row>
    <row r="105" spans="1:11" ht="37.5" x14ac:dyDescent="0.3">
      <c r="A105" s="7" t="s">
        <v>111</v>
      </c>
      <c r="B105" s="26">
        <f>B106+B107</f>
        <v>0.25</v>
      </c>
      <c r="C105" s="8"/>
      <c r="D105" s="26"/>
      <c r="E105" s="26"/>
      <c r="F105" s="26"/>
      <c r="G105" s="26"/>
      <c r="H105" s="26"/>
      <c r="I105" s="26"/>
      <c r="J105" s="26"/>
      <c r="K105" s="26"/>
    </row>
    <row r="106" spans="1:11" ht="37.5" x14ac:dyDescent="0.3">
      <c r="A106" s="7" t="s">
        <v>112</v>
      </c>
      <c r="B106" s="8">
        <v>0.15</v>
      </c>
      <c r="C106" s="26" t="s">
        <v>8</v>
      </c>
      <c r="D106" s="2">
        <v>92</v>
      </c>
      <c r="E106" s="2">
        <v>94</v>
      </c>
      <c r="F106" s="2">
        <v>96</v>
      </c>
      <c r="G106" s="2">
        <v>98</v>
      </c>
      <c r="H106" s="2">
        <v>100</v>
      </c>
      <c r="I106" s="26"/>
      <c r="J106" s="26"/>
      <c r="K106" s="26"/>
    </row>
    <row r="107" spans="1:11" ht="56.25" x14ac:dyDescent="0.3">
      <c r="A107" s="7" t="s">
        <v>253</v>
      </c>
      <c r="B107" s="8">
        <v>0.1</v>
      </c>
      <c r="C107" s="26" t="s">
        <v>278</v>
      </c>
      <c r="D107" s="54" t="s">
        <v>208</v>
      </c>
      <c r="E107" s="54"/>
      <c r="F107" s="54"/>
      <c r="G107" s="54"/>
      <c r="H107" s="54"/>
      <c r="I107" s="26"/>
      <c r="J107" s="26"/>
      <c r="K107" s="26"/>
    </row>
    <row r="108" spans="1:11" ht="56.25" x14ac:dyDescent="0.3">
      <c r="A108" s="7" t="s">
        <v>113</v>
      </c>
      <c r="B108" s="8">
        <v>1</v>
      </c>
      <c r="C108" s="8" t="s">
        <v>8</v>
      </c>
      <c r="D108" s="2">
        <v>65</v>
      </c>
      <c r="E108" s="2">
        <v>70</v>
      </c>
      <c r="F108" s="2">
        <v>75</v>
      </c>
      <c r="G108" s="2">
        <v>80</v>
      </c>
      <c r="H108" s="2">
        <v>85</v>
      </c>
      <c r="I108" s="26"/>
      <c r="J108" s="26"/>
      <c r="K108" s="26"/>
    </row>
    <row r="109" spans="1:11" ht="37.5" x14ac:dyDescent="0.3">
      <c r="A109" s="11" t="s">
        <v>114</v>
      </c>
      <c r="B109" s="10">
        <f>B110+B111+B112+B113</f>
        <v>5</v>
      </c>
      <c r="C109" s="12"/>
      <c r="D109" s="10"/>
      <c r="E109" s="10"/>
      <c r="F109" s="10"/>
      <c r="G109" s="10"/>
      <c r="H109" s="10"/>
      <c r="I109" s="10"/>
      <c r="J109" s="10"/>
      <c r="K109" s="10"/>
    </row>
    <row r="110" spans="1:11" ht="37.5" x14ac:dyDescent="0.3">
      <c r="A110" s="7" t="s">
        <v>115</v>
      </c>
      <c r="B110" s="26">
        <v>1</v>
      </c>
      <c r="C110" s="8" t="s">
        <v>8</v>
      </c>
      <c r="D110" s="2">
        <v>90</v>
      </c>
      <c r="E110" s="2">
        <v>92.5</v>
      </c>
      <c r="F110" s="2">
        <v>95</v>
      </c>
      <c r="G110" s="2">
        <v>97.5</v>
      </c>
      <c r="H110" s="2">
        <v>100</v>
      </c>
      <c r="I110" s="26"/>
      <c r="J110" s="26"/>
      <c r="K110" s="26"/>
    </row>
    <row r="111" spans="1:11" ht="37.5" x14ac:dyDescent="0.3">
      <c r="A111" s="7" t="s">
        <v>116</v>
      </c>
      <c r="B111" s="8">
        <v>1</v>
      </c>
      <c r="C111" s="26" t="s">
        <v>23</v>
      </c>
      <c r="D111" s="2">
        <v>6</v>
      </c>
      <c r="E111" s="2">
        <v>5</v>
      </c>
      <c r="F111" s="2">
        <v>4</v>
      </c>
      <c r="G111" s="2">
        <v>3</v>
      </c>
      <c r="H111" s="2">
        <v>2</v>
      </c>
      <c r="I111" s="26"/>
      <c r="J111" s="26"/>
      <c r="K111" s="26"/>
    </row>
    <row r="112" spans="1:11" ht="56.25" x14ac:dyDescent="0.3">
      <c r="A112" s="7" t="s">
        <v>254</v>
      </c>
      <c r="B112" s="8">
        <v>1</v>
      </c>
      <c r="C112" s="8" t="s">
        <v>8</v>
      </c>
      <c r="D112" s="37">
        <v>90</v>
      </c>
      <c r="E112" s="37">
        <v>92.5</v>
      </c>
      <c r="F112" s="37">
        <v>95</v>
      </c>
      <c r="G112" s="37">
        <v>97.5</v>
      </c>
      <c r="H112" s="37">
        <v>100</v>
      </c>
      <c r="I112" s="26"/>
      <c r="J112" s="26"/>
      <c r="K112" s="26"/>
    </row>
    <row r="113" spans="1:11" ht="75" x14ac:dyDescent="0.3">
      <c r="A113" s="7" t="s">
        <v>211</v>
      </c>
      <c r="B113" s="8">
        <v>2</v>
      </c>
      <c r="C113" s="8" t="s">
        <v>8</v>
      </c>
      <c r="D113" s="2">
        <v>75</v>
      </c>
      <c r="E113" s="2">
        <v>80</v>
      </c>
      <c r="F113" s="2">
        <v>85</v>
      </c>
      <c r="G113" s="2">
        <v>90</v>
      </c>
      <c r="H113" s="2">
        <v>95</v>
      </c>
      <c r="I113" s="27"/>
      <c r="J113" s="26"/>
      <c r="K113" s="26"/>
    </row>
    <row r="114" spans="1:11" ht="56.25" x14ac:dyDescent="0.3">
      <c r="A114" s="13" t="s">
        <v>117</v>
      </c>
      <c r="B114" s="12">
        <f>B115+B116+B117</f>
        <v>4</v>
      </c>
      <c r="C114" s="12"/>
      <c r="D114" s="38"/>
      <c r="E114" s="38"/>
      <c r="F114" s="38"/>
      <c r="G114" s="38"/>
      <c r="H114" s="38"/>
      <c r="I114" s="10"/>
      <c r="J114" s="10"/>
      <c r="K114" s="10"/>
    </row>
    <row r="115" spans="1:11" ht="37.5" x14ac:dyDescent="0.3">
      <c r="A115" s="7" t="s">
        <v>118</v>
      </c>
      <c r="B115" s="8">
        <v>1</v>
      </c>
      <c r="C115" s="26" t="s">
        <v>9</v>
      </c>
      <c r="D115" s="26">
        <v>1</v>
      </c>
      <c r="E115" s="26">
        <v>2</v>
      </c>
      <c r="F115" s="26">
        <v>3</v>
      </c>
      <c r="G115" s="26">
        <v>4</v>
      </c>
      <c r="H115" s="26">
        <v>5</v>
      </c>
      <c r="I115" s="26"/>
      <c r="J115" s="26"/>
      <c r="K115" s="26"/>
    </row>
    <row r="116" spans="1:11" ht="37.5" x14ac:dyDescent="0.3">
      <c r="A116" s="7" t="s">
        <v>15</v>
      </c>
      <c r="B116" s="8">
        <v>1</v>
      </c>
      <c r="C116" s="26" t="s">
        <v>9</v>
      </c>
      <c r="D116" s="26">
        <v>1</v>
      </c>
      <c r="E116" s="26">
        <v>2</v>
      </c>
      <c r="F116" s="26">
        <v>3</v>
      </c>
      <c r="G116" s="26">
        <v>4</v>
      </c>
      <c r="H116" s="26">
        <v>5</v>
      </c>
      <c r="I116" s="26"/>
      <c r="J116" s="26"/>
      <c r="K116" s="26"/>
    </row>
    <row r="117" spans="1:11" ht="37.5" x14ac:dyDescent="0.3">
      <c r="A117" s="7" t="s">
        <v>16</v>
      </c>
      <c r="B117" s="26">
        <v>2</v>
      </c>
      <c r="C117" s="26" t="s">
        <v>9</v>
      </c>
      <c r="D117" s="26">
        <v>1</v>
      </c>
      <c r="E117" s="26">
        <v>2</v>
      </c>
      <c r="F117" s="26">
        <v>3</v>
      </c>
      <c r="G117" s="26">
        <v>4</v>
      </c>
      <c r="H117" s="26">
        <v>5</v>
      </c>
      <c r="I117" s="26"/>
      <c r="J117" s="26"/>
      <c r="K117" s="26"/>
    </row>
    <row r="118" spans="1:11" x14ac:dyDescent="0.3">
      <c r="A118" s="11" t="s">
        <v>119</v>
      </c>
      <c r="B118" s="10">
        <f>B119+B128+B134+B137+B142+B143</f>
        <v>10.199999999999999</v>
      </c>
      <c r="C118" s="12"/>
      <c r="D118" s="10"/>
      <c r="E118" s="10"/>
      <c r="F118" s="10"/>
      <c r="G118" s="10"/>
      <c r="H118" s="10"/>
      <c r="I118" s="10"/>
      <c r="J118" s="10"/>
      <c r="K118" s="10"/>
    </row>
    <row r="119" spans="1:11" ht="37.5" x14ac:dyDescent="0.3">
      <c r="A119" s="7" t="s">
        <v>120</v>
      </c>
      <c r="B119" s="26">
        <f>B120+B121+B122+B123+B124+B125+B126+B127</f>
        <v>2.6999999999999997</v>
      </c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37.5" x14ac:dyDescent="0.3">
      <c r="A120" s="23" t="s">
        <v>255</v>
      </c>
      <c r="B120" s="3">
        <v>0.4</v>
      </c>
      <c r="C120" s="26" t="s">
        <v>23</v>
      </c>
      <c r="D120" s="3">
        <v>180</v>
      </c>
      <c r="E120" s="3">
        <v>170</v>
      </c>
      <c r="F120" s="3">
        <v>160</v>
      </c>
      <c r="G120" s="3">
        <v>150</v>
      </c>
      <c r="H120" s="3">
        <v>140</v>
      </c>
      <c r="I120" s="26"/>
      <c r="J120" s="26"/>
      <c r="K120" s="26"/>
    </row>
    <row r="121" spans="1:11" ht="56.25" x14ac:dyDescent="0.3">
      <c r="A121" s="23" t="s">
        <v>256</v>
      </c>
      <c r="B121" s="3">
        <v>0.4</v>
      </c>
      <c r="C121" s="26" t="s">
        <v>8</v>
      </c>
      <c r="D121" s="3">
        <v>60</v>
      </c>
      <c r="E121" s="3">
        <v>70</v>
      </c>
      <c r="F121" s="3">
        <v>80</v>
      </c>
      <c r="G121" s="3">
        <v>90</v>
      </c>
      <c r="H121" s="3">
        <v>100</v>
      </c>
      <c r="I121" s="26"/>
      <c r="J121" s="26"/>
      <c r="K121" s="26"/>
    </row>
    <row r="122" spans="1:11" ht="56.25" x14ac:dyDescent="0.3">
      <c r="A122" s="23" t="s">
        <v>257</v>
      </c>
      <c r="B122" s="3">
        <v>0.4</v>
      </c>
      <c r="C122" s="26" t="s">
        <v>8</v>
      </c>
      <c r="D122" s="3">
        <v>80</v>
      </c>
      <c r="E122" s="3">
        <v>85</v>
      </c>
      <c r="F122" s="3">
        <v>90</v>
      </c>
      <c r="G122" s="3">
        <v>95</v>
      </c>
      <c r="H122" s="3">
        <v>100</v>
      </c>
      <c r="I122" s="26"/>
      <c r="J122" s="26"/>
      <c r="K122" s="26"/>
    </row>
    <row r="123" spans="1:11" ht="37.5" x14ac:dyDescent="0.3">
      <c r="A123" s="23" t="s">
        <v>213</v>
      </c>
      <c r="B123" s="3">
        <v>0.3</v>
      </c>
      <c r="C123" s="26" t="s">
        <v>8</v>
      </c>
      <c r="D123" s="3">
        <v>30</v>
      </c>
      <c r="E123" s="3">
        <v>35</v>
      </c>
      <c r="F123" s="3">
        <v>40</v>
      </c>
      <c r="G123" s="3">
        <v>45</v>
      </c>
      <c r="H123" s="3">
        <v>50</v>
      </c>
      <c r="I123" s="26"/>
      <c r="J123" s="26"/>
      <c r="K123" s="26"/>
    </row>
    <row r="124" spans="1:11" ht="37.5" x14ac:dyDescent="0.3">
      <c r="A124" s="23" t="s">
        <v>258</v>
      </c>
      <c r="B124" s="3">
        <v>0.3</v>
      </c>
      <c r="C124" s="26" t="s">
        <v>8</v>
      </c>
      <c r="D124" s="3">
        <v>60</v>
      </c>
      <c r="E124" s="3">
        <v>70</v>
      </c>
      <c r="F124" s="3">
        <v>80</v>
      </c>
      <c r="G124" s="3">
        <v>90</v>
      </c>
      <c r="H124" s="3">
        <v>100</v>
      </c>
      <c r="I124" s="26"/>
      <c r="J124" s="26"/>
      <c r="K124" s="26"/>
    </row>
    <row r="125" spans="1:11" ht="37.5" x14ac:dyDescent="0.3">
      <c r="A125" s="23" t="s">
        <v>214</v>
      </c>
      <c r="B125" s="3">
        <v>0.3</v>
      </c>
      <c r="C125" s="26" t="s">
        <v>23</v>
      </c>
      <c r="D125" s="3">
        <v>4</v>
      </c>
      <c r="E125" s="3">
        <v>3.5</v>
      </c>
      <c r="F125" s="3">
        <v>3</v>
      </c>
      <c r="G125" s="3">
        <v>2.5</v>
      </c>
      <c r="H125" s="3">
        <v>2</v>
      </c>
      <c r="I125" s="26"/>
      <c r="J125" s="26"/>
      <c r="K125" s="26"/>
    </row>
    <row r="126" spans="1:11" ht="37.5" x14ac:dyDescent="0.3">
      <c r="A126" s="23" t="s">
        <v>259</v>
      </c>
      <c r="B126" s="3">
        <v>0.3</v>
      </c>
      <c r="C126" s="26" t="s">
        <v>8</v>
      </c>
      <c r="D126" s="3">
        <v>93</v>
      </c>
      <c r="E126" s="3">
        <v>94.5</v>
      </c>
      <c r="F126" s="3">
        <v>96</v>
      </c>
      <c r="G126" s="3">
        <v>97.5</v>
      </c>
      <c r="H126" s="3">
        <v>99</v>
      </c>
      <c r="I126" s="26"/>
      <c r="J126" s="26"/>
      <c r="K126" s="26"/>
    </row>
    <row r="127" spans="1:11" ht="131.25" x14ac:dyDescent="0.3">
      <c r="A127" s="23" t="s">
        <v>215</v>
      </c>
      <c r="B127" s="3">
        <v>0.3</v>
      </c>
      <c r="C127" s="26" t="s">
        <v>8</v>
      </c>
      <c r="D127" s="3">
        <v>25</v>
      </c>
      <c r="E127" s="3">
        <v>30</v>
      </c>
      <c r="F127" s="3">
        <v>35</v>
      </c>
      <c r="G127" s="3">
        <v>40</v>
      </c>
      <c r="H127" s="3">
        <v>45</v>
      </c>
      <c r="I127" s="26"/>
      <c r="J127" s="26"/>
      <c r="K127" s="26"/>
    </row>
    <row r="128" spans="1:11" ht="37.5" x14ac:dyDescent="0.3">
      <c r="A128" s="7" t="s">
        <v>121</v>
      </c>
      <c r="B128" s="26">
        <f>B129+B130+B131+B132+B133</f>
        <v>2.5</v>
      </c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37.5" x14ac:dyDescent="0.3">
      <c r="A129" s="22" t="s">
        <v>216</v>
      </c>
      <c r="B129" s="2">
        <v>0.5</v>
      </c>
      <c r="C129" s="2" t="s">
        <v>23</v>
      </c>
      <c r="D129" s="2">
        <v>15</v>
      </c>
      <c r="E129" s="2">
        <v>12.5</v>
      </c>
      <c r="F129" s="2">
        <v>10</v>
      </c>
      <c r="G129" s="2">
        <v>7.5</v>
      </c>
      <c r="H129" s="2">
        <v>5</v>
      </c>
      <c r="I129" s="26"/>
      <c r="J129" s="26"/>
      <c r="K129" s="26"/>
    </row>
    <row r="130" spans="1:11" ht="37.5" x14ac:dyDescent="0.3">
      <c r="A130" s="22" t="s">
        <v>260</v>
      </c>
      <c r="B130" s="2">
        <v>0.5</v>
      </c>
      <c r="C130" s="2" t="s">
        <v>8</v>
      </c>
      <c r="D130" s="2">
        <v>4.5</v>
      </c>
      <c r="E130" s="2">
        <v>4</v>
      </c>
      <c r="F130" s="2">
        <v>3.5</v>
      </c>
      <c r="G130" s="2">
        <v>3</v>
      </c>
      <c r="H130" s="2">
        <v>2.5</v>
      </c>
      <c r="I130" s="26"/>
      <c r="J130" s="26"/>
      <c r="K130" s="26"/>
    </row>
    <row r="131" spans="1:11" ht="75" x14ac:dyDescent="0.3">
      <c r="A131" s="22" t="s">
        <v>274</v>
      </c>
      <c r="B131" s="2">
        <v>0.5</v>
      </c>
      <c r="C131" s="2" t="s">
        <v>8</v>
      </c>
      <c r="D131" s="2">
        <v>70</v>
      </c>
      <c r="E131" s="2">
        <v>75</v>
      </c>
      <c r="F131" s="2">
        <v>80</v>
      </c>
      <c r="G131" s="2">
        <v>85</v>
      </c>
      <c r="H131" s="2">
        <v>90</v>
      </c>
      <c r="I131" s="26"/>
      <c r="J131" s="26"/>
      <c r="K131" s="26"/>
    </row>
    <row r="132" spans="1:11" ht="37.5" x14ac:dyDescent="0.3">
      <c r="A132" s="22" t="s">
        <v>217</v>
      </c>
      <c r="B132" s="2">
        <v>0.5</v>
      </c>
      <c r="C132" s="2" t="s">
        <v>8</v>
      </c>
      <c r="D132" s="2">
        <v>30</v>
      </c>
      <c r="E132" s="2">
        <v>40</v>
      </c>
      <c r="F132" s="2">
        <v>50</v>
      </c>
      <c r="G132" s="2">
        <v>60</v>
      </c>
      <c r="H132" s="2">
        <v>70</v>
      </c>
      <c r="I132" s="26"/>
      <c r="J132" s="26"/>
      <c r="K132" s="26"/>
    </row>
    <row r="133" spans="1:11" ht="37.5" x14ac:dyDescent="0.3">
      <c r="A133" s="22" t="s">
        <v>218</v>
      </c>
      <c r="B133" s="2">
        <v>0.5</v>
      </c>
      <c r="C133" s="2" t="s">
        <v>8</v>
      </c>
      <c r="D133" s="2">
        <v>60</v>
      </c>
      <c r="E133" s="2">
        <v>70</v>
      </c>
      <c r="F133" s="2">
        <v>80</v>
      </c>
      <c r="G133" s="2">
        <v>90</v>
      </c>
      <c r="H133" s="2">
        <v>100</v>
      </c>
      <c r="I133" s="26"/>
      <c r="J133" s="26"/>
      <c r="K133" s="26"/>
    </row>
    <row r="134" spans="1:11" ht="37.5" x14ac:dyDescent="0.3">
      <c r="A134" s="7" t="s">
        <v>122</v>
      </c>
      <c r="B134" s="26">
        <f>B135+B136</f>
        <v>1</v>
      </c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56.25" x14ac:dyDescent="0.3">
      <c r="A135" s="22" t="s">
        <v>219</v>
      </c>
      <c r="B135" s="2">
        <v>0.5</v>
      </c>
      <c r="C135" s="26" t="s">
        <v>8</v>
      </c>
      <c r="D135" s="2">
        <v>15</v>
      </c>
      <c r="E135" s="2">
        <v>12.5</v>
      </c>
      <c r="F135" s="2">
        <v>10</v>
      </c>
      <c r="G135" s="2">
        <v>7.5</v>
      </c>
      <c r="H135" s="2">
        <v>5</v>
      </c>
      <c r="I135" s="26"/>
      <c r="J135" s="26"/>
      <c r="K135" s="26"/>
    </row>
    <row r="136" spans="1:11" ht="37.5" x14ac:dyDescent="0.3">
      <c r="A136" s="22" t="s">
        <v>220</v>
      </c>
      <c r="B136" s="2">
        <v>0.5</v>
      </c>
      <c r="C136" s="26" t="s">
        <v>8</v>
      </c>
      <c r="D136" s="2">
        <v>90</v>
      </c>
      <c r="E136" s="2">
        <v>92.5</v>
      </c>
      <c r="F136" s="2">
        <v>95</v>
      </c>
      <c r="G136" s="2">
        <v>97.5</v>
      </c>
      <c r="H136" s="2">
        <v>100</v>
      </c>
      <c r="I136" s="26"/>
      <c r="J136" s="26"/>
      <c r="K136" s="26"/>
    </row>
    <row r="137" spans="1:11" ht="56.25" x14ac:dyDescent="0.3">
      <c r="A137" s="22" t="s">
        <v>123</v>
      </c>
      <c r="B137" s="26">
        <f>B138+B139+B140+B141</f>
        <v>1</v>
      </c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56.25" x14ac:dyDescent="0.3">
      <c r="A138" s="22" t="s">
        <v>221</v>
      </c>
      <c r="B138" s="2">
        <v>0.25</v>
      </c>
      <c r="C138" s="26" t="s">
        <v>23</v>
      </c>
      <c r="D138" s="2">
        <v>90</v>
      </c>
      <c r="E138" s="2">
        <v>92.5</v>
      </c>
      <c r="F138" s="2">
        <v>95</v>
      </c>
      <c r="G138" s="2">
        <v>97.5</v>
      </c>
      <c r="H138" s="2">
        <v>100</v>
      </c>
      <c r="I138" s="26"/>
      <c r="J138" s="26"/>
      <c r="K138" s="26"/>
    </row>
    <row r="139" spans="1:11" ht="37.5" x14ac:dyDescent="0.3">
      <c r="A139" s="22" t="s">
        <v>222</v>
      </c>
      <c r="B139" s="2">
        <v>0.25</v>
      </c>
      <c r="C139" s="26" t="s">
        <v>23</v>
      </c>
      <c r="D139" s="2">
        <v>90</v>
      </c>
      <c r="E139" s="2">
        <v>92.5</v>
      </c>
      <c r="F139" s="2">
        <v>95</v>
      </c>
      <c r="G139" s="2">
        <v>97.5</v>
      </c>
      <c r="H139" s="2">
        <v>100</v>
      </c>
      <c r="I139" s="26"/>
      <c r="J139" s="26"/>
      <c r="K139" s="26"/>
    </row>
    <row r="140" spans="1:11" ht="56.25" x14ac:dyDescent="0.3">
      <c r="A140" s="22" t="s">
        <v>223</v>
      </c>
      <c r="B140" s="2">
        <v>0.25</v>
      </c>
      <c r="C140" s="26" t="s">
        <v>23</v>
      </c>
      <c r="D140" s="2">
        <v>90</v>
      </c>
      <c r="E140" s="2">
        <v>92.5</v>
      </c>
      <c r="F140" s="2">
        <v>95</v>
      </c>
      <c r="G140" s="2">
        <v>97.5</v>
      </c>
      <c r="H140" s="2">
        <v>100</v>
      </c>
      <c r="I140" s="26"/>
      <c r="J140" s="26"/>
      <c r="K140" s="26"/>
    </row>
    <row r="141" spans="1:11" ht="37.5" x14ac:dyDescent="0.3">
      <c r="A141" s="22" t="s">
        <v>261</v>
      </c>
      <c r="B141" s="2">
        <v>0.25</v>
      </c>
      <c r="C141" s="26" t="s">
        <v>23</v>
      </c>
      <c r="D141" s="2">
        <v>90</v>
      </c>
      <c r="E141" s="2">
        <v>92.5</v>
      </c>
      <c r="F141" s="2">
        <v>95</v>
      </c>
      <c r="G141" s="2">
        <v>97.5</v>
      </c>
      <c r="H141" s="2">
        <v>100</v>
      </c>
      <c r="I141" s="26"/>
      <c r="J141" s="26"/>
      <c r="K141" s="26"/>
    </row>
    <row r="142" spans="1:11" ht="75" x14ac:dyDescent="0.3">
      <c r="A142" s="7" t="s">
        <v>262</v>
      </c>
      <c r="B142" s="26">
        <v>1</v>
      </c>
      <c r="C142" s="26" t="s">
        <v>8</v>
      </c>
      <c r="D142" s="2">
        <v>70</v>
      </c>
      <c r="E142" s="2">
        <v>75</v>
      </c>
      <c r="F142" s="2">
        <v>80</v>
      </c>
      <c r="G142" s="2">
        <v>85</v>
      </c>
      <c r="H142" s="2">
        <v>90</v>
      </c>
      <c r="I142" s="26"/>
      <c r="J142" s="26"/>
      <c r="K142" s="26"/>
    </row>
    <row r="143" spans="1:11" ht="37.5" x14ac:dyDescent="0.3">
      <c r="A143" s="7" t="s">
        <v>124</v>
      </c>
      <c r="B143" s="26">
        <f>B144+B145+B146+B147</f>
        <v>2</v>
      </c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56.25" x14ac:dyDescent="0.3">
      <c r="A144" s="22" t="s">
        <v>224</v>
      </c>
      <c r="B144" s="2">
        <v>0.5</v>
      </c>
      <c r="C144" s="26" t="s">
        <v>8</v>
      </c>
      <c r="D144" s="2">
        <v>80</v>
      </c>
      <c r="E144" s="2">
        <v>85</v>
      </c>
      <c r="F144" s="2">
        <v>90</v>
      </c>
      <c r="G144" s="2">
        <v>95</v>
      </c>
      <c r="H144" s="2">
        <v>100</v>
      </c>
      <c r="I144" s="26"/>
      <c r="J144" s="26"/>
      <c r="K144" s="26"/>
    </row>
    <row r="145" spans="1:11" ht="56.25" x14ac:dyDescent="0.3">
      <c r="A145" s="22" t="s">
        <v>225</v>
      </c>
      <c r="B145" s="2">
        <v>0.5</v>
      </c>
      <c r="C145" s="26" t="s">
        <v>8</v>
      </c>
      <c r="D145" s="2">
        <v>40</v>
      </c>
      <c r="E145" s="2">
        <v>50</v>
      </c>
      <c r="F145" s="2">
        <v>60</v>
      </c>
      <c r="G145" s="2">
        <v>70</v>
      </c>
      <c r="H145" s="2">
        <v>80</v>
      </c>
      <c r="I145" s="26"/>
      <c r="J145" s="26"/>
      <c r="K145" s="26"/>
    </row>
    <row r="146" spans="1:11" ht="37.5" x14ac:dyDescent="0.3">
      <c r="A146" s="22" t="s">
        <v>226</v>
      </c>
      <c r="B146" s="2">
        <v>0.5</v>
      </c>
      <c r="C146" s="26" t="s">
        <v>279</v>
      </c>
      <c r="D146" s="2">
        <v>3</v>
      </c>
      <c r="E146" s="2">
        <v>3.5</v>
      </c>
      <c r="F146" s="2">
        <v>4</v>
      </c>
      <c r="G146" s="2">
        <v>4.5</v>
      </c>
      <c r="H146" s="2">
        <v>5</v>
      </c>
      <c r="I146" s="26"/>
      <c r="J146" s="26"/>
      <c r="K146" s="26"/>
    </row>
    <row r="147" spans="1:11" ht="56.25" x14ac:dyDescent="0.3">
      <c r="A147" s="22" t="s">
        <v>263</v>
      </c>
      <c r="B147" s="2">
        <v>0.5</v>
      </c>
      <c r="C147" s="26" t="s">
        <v>8</v>
      </c>
      <c r="D147" s="2">
        <v>60</v>
      </c>
      <c r="E147" s="2">
        <v>70</v>
      </c>
      <c r="F147" s="2">
        <v>80</v>
      </c>
      <c r="G147" s="2">
        <v>90</v>
      </c>
      <c r="H147" s="2">
        <v>100</v>
      </c>
      <c r="I147" s="26"/>
      <c r="J147" s="26"/>
      <c r="K147" s="26"/>
    </row>
    <row r="148" spans="1:11" ht="37.5" x14ac:dyDescent="0.3">
      <c r="A148" s="11" t="s">
        <v>126</v>
      </c>
      <c r="B148" s="10">
        <f>B149+B157+B158+B161</f>
        <v>6</v>
      </c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37.5" x14ac:dyDescent="0.3">
      <c r="A149" s="7" t="s">
        <v>125</v>
      </c>
      <c r="B149" s="26">
        <f>B150+B151+B156</f>
        <v>2</v>
      </c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56.25" x14ac:dyDescent="0.3">
      <c r="A150" s="7" t="s">
        <v>264</v>
      </c>
      <c r="B150" s="26">
        <v>0.5</v>
      </c>
      <c r="C150" s="26" t="s">
        <v>9</v>
      </c>
      <c r="D150" s="26">
        <v>1</v>
      </c>
      <c r="E150" s="26">
        <v>2</v>
      </c>
      <c r="F150" s="26">
        <v>3</v>
      </c>
      <c r="G150" s="26">
        <v>4</v>
      </c>
      <c r="H150" s="26">
        <v>5</v>
      </c>
      <c r="I150" s="26"/>
      <c r="J150" s="26"/>
      <c r="K150" s="26"/>
    </row>
    <row r="151" spans="1:11" ht="56.25" x14ac:dyDescent="0.3">
      <c r="A151" s="7" t="s">
        <v>127</v>
      </c>
      <c r="B151" s="26">
        <f>B152+B153</f>
        <v>1</v>
      </c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x14ac:dyDescent="0.3">
      <c r="A152" s="9" t="s">
        <v>91</v>
      </c>
      <c r="B152" s="26">
        <v>0.5</v>
      </c>
      <c r="C152" s="26" t="s">
        <v>9</v>
      </c>
      <c r="D152" s="26">
        <v>1</v>
      </c>
      <c r="E152" s="26">
        <v>2</v>
      </c>
      <c r="F152" s="26">
        <v>3</v>
      </c>
      <c r="G152" s="26">
        <v>4</v>
      </c>
      <c r="H152" s="26">
        <v>5</v>
      </c>
      <c r="I152" s="26"/>
      <c r="J152" s="26"/>
      <c r="K152" s="26"/>
    </row>
    <row r="153" spans="1:11" x14ac:dyDescent="0.3">
      <c r="A153" s="9" t="s">
        <v>92</v>
      </c>
      <c r="B153" s="8">
        <f>B154+B155</f>
        <v>0.5</v>
      </c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37.5" x14ac:dyDescent="0.3">
      <c r="A154" s="22" t="s">
        <v>265</v>
      </c>
      <c r="B154" s="2">
        <v>0.25</v>
      </c>
      <c r="C154" s="26" t="s">
        <v>23</v>
      </c>
      <c r="D154" s="2">
        <v>15</v>
      </c>
      <c r="E154" s="2">
        <v>12.5</v>
      </c>
      <c r="F154" s="2">
        <v>10</v>
      </c>
      <c r="G154" s="2">
        <v>7.5</v>
      </c>
      <c r="H154" s="2">
        <v>5</v>
      </c>
      <c r="I154" s="26"/>
      <c r="J154" s="26"/>
      <c r="K154" s="26"/>
    </row>
    <row r="155" spans="1:11" ht="37.5" x14ac:dyDescent="0.3">
      <c r="A155" s="22" t="s">
        <v>209</v>
      </c>
      <c r="B155" s="2">
        <v>0.25</v>
      </c>
      <c r="C155" s="26" t="s">
        <v>8</v>
      </c>
      <c r="D155" s="2">
        <v>20</v>
      </c>
      <c r="E155" s="2">
        <v>25</v>
      </c>
      <c r="F155" s="2">
        <v>30</v>
      </c>
      <c r="G155" s="2">
        <v>35</v>
      </c>
      <c r="H155" s="2">
        <v>40</v>
      </c>
      <c r="I155" s="26"/>
      <c r="J155" s="26"/>
      <c r="K155" s="26"/>
    </row>
    <row r="156" spans="1:11" ht="75" x14ac:dyDescent="0.3">
      <c r="A156" s="9" t="s">
        <v>128</v>
      </c>
      <c r="B156" s="8">
        <v>0.5</v>
      </c>
      <c r="C156" s="26" t="s">
        <v>9</v>
      </c>
      <c r="D156" s="26">
        <v>1</v>
      </c>
      <c r="E156" s="26">
        <v>2</v>
      </c>
      <c r="F156" s="26">
        <v>3</v>
      </c>
      <c r="G156" s="26">
        <v>4</v>
      </c>
      <c r="H156" s="26">
        <v>5</v>
      </c>
      <c r="I156" s="26"/>
      <c r="J156" s="26"/>
      <c r="K156" s="26"/>
    </row>
    <row r="157" spans="1:11" ht="75" x14ac:dyDescent="0.3">
      <c r="A157" s="9" t="s">
        <v>129</v>
      </c>
      <c r="B157" s="8">
        <v>1</v>
      </c>
      <c r="C157" s="26" t="s">
        <v>8</v>
      </c>
      <c r="D157" s="2">
        <v>60</v>
      </c>
      <c r="E157" s="2">
        <v>65</v>
      </c>
      <c r="F157" s="2">
        <v>70</v>
      </c>
      <c r="G157" s="2">
        <v>75</v>
      </c>
      <c r="H157" s="2">
        <v>80</v>
      </c>
      <c r="I157" s="26"/>
      <c r="J157" s="26"/>
      <c r="K157" s="26"/>
    </row>
    <row r="158" spans="1:11" ht="37.5" x14ac:dyDescent="0.3">
      <c r="A158" s="9" t="s">
        <v>130</v>
      </c>
      <c r="B158" s="8">
        <f>B159+B160</f>
        <v>1</v>
      </c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x14ac:dyDescent="0.3">
      <c r="A159" s="9" t="s">
        <v>91</v>
      </c>
      <c r="B159" s="26">
        <v>0.5</v>
      </c>
      <c r="C159" s="26" t="s">
        <v>9</v>
      </c>
      <c r="D159" s="26">
        <v>1</v>
      </c>
      <c r="E159" s="26">
        <v>2</v>
      </c>
      <c r="F159" s="26">
        <v>3</v>
      </c>
      <c r="G159" s="26">
        <v>4</v>
      </c>
      <c r="H159" s="26">
        <v>5</v>
      </c>
      <c r="I159" s="26"/>
      <c r="J159" s="26"/>
      <c r="K159" s="26"/>
    </row>
    <row r="160" spans="1:11" ht="37.5" x14ac:dyDescent="0.3">
      <c r="A160" s="9" t="s">
        <v>266</v>
      </c>
      <c r="B160" s="8">
        <v>0.5</v>
      </c>
      <c r="C160" s="26" t="s">
        <v>8</v>
      </c>
      <c r="D160" s="39" t="s">
        <v>131</v>
      </c>
      <c r="E160" s="40" t="s">
        <v>132</v>
      </c>
      <c r="F160" s="39" t="s">
        <v>133</v>
      </c>
      <c r="G160" s="40" t="s">
        <v>134</v>
      </c>
      <c r="H160" s="39" t="s">
        <v>135</v>
      </c>
      <c r="I160" s="26"/>
      <c r="J160" s="26"/>
      <c r="K160" s="26"/>
    </row>
    <row r="161" spans="1:11" ht="37.5" x14ac:dyDescent="0.3">
      <c r="A161" s="9" t="s">
        <v>136</v>
      </c>
      <c r="B161" s="8">
        <f>B162+B163+B164</f>
        <v>2</v>
      </c>
      <c r="C161" s="26"/>
      <c r="D161" s="2"/>
      <c r="E161" s="2"/>
      <c r="F161" s="2"/>
      <c r="G161" s="2"/>
      <c r="H161" s="2"/>
      <c r="I161" s="26"/>
      <c r="J161" s="26"/>
      <c r="K161" s="26"/>
    </row>
    <row r="162" spans="1:11" ht="75" x14ac:dyDescent="0.3">
      <c r="A162" s="22" t="s">
        <v>228</v>
      </c>
      <c r="B162" s="2">
        <v>1</v>
      </c>
      <c r="C162" s="2" t="s">
        <v>8</v>
      </c>
      <c r="D162" s="2">
        <v>85</v>
      </c>
      <c r="E162" s="2">
        <v>87.5</v>
      </c>
      <c r="F162" s="2">
        <v>90</v>
      </c>
      <c r="G162" s="2">
        <v>92.5</v>
      </c>
      <c r="H162" s="2">
        <v>95</v>
      </c>
      <c r="I162" s="26"/>
      <c r="J162" s="26"/>
      <c r="K162" s="26"/>
    </row>
    <row r="163" spans="1:11" ht="93.75" x14ac:dyDescent="0.3">
      <c r="A163" s="22" t="s">
        <v>227</v>
      </c>
      <c r="B163" s="2">
        <v>0.5</v>
      </c>
      <c r="C163" s="2" t="s">
        <v>8</v>
      </c>
      <c r="D163" s="2">
        <v>60</v>
      </c>
      <c r="E163" s="2">
        <v>70</v>
      </c>
      <c r="F163" s="2">
        <v>80</v>
      </c>
      <c r="G163" s="2">
        <v>90</v>
      </c>
      <c r="H163" s="2">
        <v>100</v>
      </c>
      <c r="I163" s="26"/>
      <c r="J163" s="26"/>
      <c r="K163" s="26"/>
    </row>
    <row r="164" spans="1:11" ht="75" x14ac:dyDescent="0.3">
      <c r="A164" s="22" t="s">
        <v>229</v>
      </c>
      <c r="B164" s="2">
        <v>0.5</v>
      </c>
      <c r="C164" s="2" t="s">
        <v>8</v>
      </c>
      <c r="D164" s="2">
        <v>50</v>
      </c>
      <c r="E164" s="2">
        <v>60</v>
      </c>
      <c r="F164" s="2">
        <v>70</v>
      </c>
      <c r="G164" s="2">
        <v>80</v>
      </c>
      <c r="H164" s="2">
        <v>90</v>
      </c>
      <c r="I164" s="26"/>
      <c r="J164" s="26"/>
      <c r="K164" s="26"/>
    </row>
    <row r="165" spans="1:11" ht="37.5" x14ac:dyDescent="0.3">
      <c r="A165" s="13" t="s">
        <v>267</v>
      </c>
      <c r="B165" s="21">
        <f>B166+B167+B181</f>
        <v>2</v>
      </c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75" x14ac:dyDescent="0.3">
      <c r="A166" s="9" t="s">
        <v>268</v>
      </c>
      <c r="B166" s="8">
        <v>1</v>
      </c>
      <c r="C166" s="26" t="s">
        <v>9</v>
      </c>
      <c r="D166" s="26">
        <v>1</v>
      </c>
      <c r="E166" s="26">
        <v>2</v>
      </c>
      <c r="F166" s="26">
        <v>3</v>
      </c>
      <c r="G166" s="26">
        <v>4</v>
      </c>
      <c r="H166" s="26">
        <v>5</v>
      </c>
      <c r="I166" s="26"/>
      <c r="J166" s="26"/>
      <c r="K166" s="26"/>
    </row>
    <row r="167" spans="1:11" ht="56.25" x14ac:dyDescent="0.3">
      <c r="A167" s="9" t="s">
        <v>269</v>
      </c>
      <c r="B167" s="20">
        <f>B168+B172+B175+B178</f>
        <v>0.5</v>
      </c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37.5" x14ac:dyDescent="0.3">
      <c r="A168" s="9" t="s">
        <v>140</v>
      </c>
      <c r="B168" s="41">
        <v>0.125</v>
      </c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x14ac:dyDescent="0.3">
      <c r="A169" s="9" t="s">
        <v>137</v>
      </c>
      <c r="B169" s="41">
        <v>0.125</v>
      </c>
      <c r="C169" s="26" t="s">
        <v>280</v>
      </c>
      <c r="D169" s="26">
        <v>140</v>
      </c>
      <c r="E169" s="26">
        <v>130</v>
      </c>
      <c r="F169" s="26">
        <v>120</v>
      </c>
      <c r="G169" s="26">
        <v>110</v>
      </c>
      <c r="H169" s="26">
        <v>100</v>
      </c>
      <c r="I169" s="26"/>
      <c r="J169" s="26"/>
      <c r="K169" s="26"/>
    </row>
    <row r="170" spans="1:11" x14ac:dyDescent="0.3">
      <c r="A170" s="9" t="s">
        <v>138</v>
      </c>
      <c r="B170" s="41">
        <v>0.125</v>
      </c>
      <c r="C170" s="26" t="s">
        <v>280</v>
      </c>
      <c r="D170" s="26">
        <v>110</v>
      </c>
      <c r="E170" s="26">
        <v>100</v>
      </c>
      <c r="F170" s="26">
        <v>90</v>
      </c>
      <c r="G170" s="26">
        <v>80</v>
      </c>
      <c r="H170" s="26">
        <v>70</v>
      </c>
      <c r="I170" s="26"/>
      <c r="J170" s="26"/>
      <c r="K170" s="26"/>
    </row>
    <row r="171" spans="1:11" x14ac:dyDescent="0.3">
      <c r="A171" s="9" t="s">
        <v>139</v>
      </c>
      <c r="B171" s="41">
        <v>0.125</v>
      </c>
      <c r="C171" s="26" t="s">
        <v>280</v>
      </c>
      <c r="D171" s="26">
        <v>80</v>
      </c>
      <c r="E171" s="26">
        <v>70</v>
      </c>
      <c r="F171" s="26">
        <v>60</v>
      </c>
      <c r="G171" s="26">
        <v>50</v>
      </c>
      <c r="H171" s="26">
        <v>40</v>
      </c>
      <c r="I171" s="26"/>
      <c r="J171" s="26"/>
      <c r="K171" s="26"/>
    </row>
    <row r="172" spans="1:11" x14ac:dyDescent="0.3">
      <c r="A172" s="9" t="s">
        <v>141</v>
      </c>
      <c r="B172" s="41">
        <v>0.125</v>
      </c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x14ac:dyDescent="0.3">
      <c r="A173" s="9" t="s">
        <v>144</v>
      </c>
      <c r="B173" s="41">
        <v>0.125</v>
      </c>
      <c r="C173" s="26" t="s">
        <v>280</v>
      </c>
      <c r="D173" s="26">
        <v>55</v>
      </c>
      <c r="E173" s="26">
        <v>50</v>
      </c>
      <c r="F173" s="26">
        <v>45</v>
      </c>
      <c r="G173" s="26">
        <v>40</v>
      </c>
      <c r="H173" s="26">
        <v>35</v>
      </c>
      <c r="I173" s="26"/>
      <c r="J173" s="26"/>
      <c r="K173" s="26"/>
    </row>
    <row r="174" spans="1:11" x14ac:dyDescent="0.3">
      <c r="A174" s="9" t="s">
        <v>139</v>
      </c>
      <c r="B174" s="41">
        <v>0.125</v>
      </c>
      <c r="C174" s="26" t="s">
        <v>280</v>
      </c>
      <c r="D174" s="26">
        <v>40</v>
      </c>
      <c r="E174" s="26">
        <v>35</v>
      </c>
      <c r="F174" s="26">
        <v>30</v>
      </c>
      <c r="G174" s="26">
        <v>25</v>
      </c>
      <c r="H174" s="26">
        <v>20</v>
      </c>
      <c r="I174" s="26"/>
      <c r="J174" s="26"/>
      <c r="K174" s="26"/>
    </row>
    <row r="175" spans="1:11" x14ac:dyDescent="0.3">
      <c r="A175" s="9" t="s">
        <v>142</v>
      </c>
      <c r="B175" s="41">
        <v>0.125</v>
      </c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x14ac:dyDescent="0.3">
      <c r="A176" s="9" t="s">
        <v>144</v>
      </c>
      <c r="B176" s="41">
        <v>0.125</v>
      </c>
      <c r="C176" s="26" t="s">
        <v>280</v>
      </c>
      <c r="D176" s="26">
        <v>80</v>
      </c>
      <c r="E176" s="26">
        <v>70</v>
      </c>
      <c r="F176" s="26">
        <v>60</v>
      </c>
      <c r="G176" s="26">
        <v>50</v>
      </c>
      <c r="H176" s="26">
        <v>40</v>
      </c>
      <c r="I176" s="26"/>
      <c r="J176" s="26"/>
      <c r="K176" s="26"/>
    </row>
    <row r="177" spans="1:11" x14ac:dyDescent="0.3">
      <c r="A177" s="9" t="s">
        <v>139</v>
      </c>
      <c r="B177" s="41">
        <v>0.125</v>
      </c>
      <c r="C177" s="26" t="s">
        <v>280</v>
      </c>
      <c r="D177" s="26">
        <v>40</v>
      </c>
      <c r="E177" s="26">
        <v>35</v>
      </c>
      <c r="F177" s="26">
        <v>30</v>
      </c>
      <c r="G177" s="26">
        <v>25</v>
      </c>
      <c r="H177" s="26">
        <v>20</v>
      </c>
      <c r="I177" s="26"/>
      <c r="J177" s="26"/>
      <c r="K177" s="26"/>
    </row>
    <row r="178" spans="1:11" ht="37.5" x14ac:dyDescent="0.3">
      <c r="A178" s="9" t="s">
        <v>143</v>
      </c>
      <c r="B178" s="41">
        <v>0.125</v>
      </c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x14ac:dyDescent="0.3">
      <c r="A179" s="9" t="s">
        <v>144</v>
      </c>
      <c r="B179" s="41">
        <v>0.125</v>
      </c>
      <c r="C179" s="26" t="s">
        <v>280</v>
      </c>
      <c r="D179" s="26">
        <v>50</v>
      </c>
      <c r="E179" s="26">
        <v>40</v>
      </c>
      <c r="F179" s="26">
        <v>30</v>
      </c>
      <c r="G179" s="26">
        <v>20</v>
      </c>
      <c r="H179" s="26">
        <v>10</v>
      </c>
      <c r="I179" s="26"/>
      <c r="J179" s="26"/>
      <c r="K179" s="26"/>
    </row>
    <row r="180" spans="1:11" x14ac:dyDescent="0.3">
      <c r="A180" s="9" t="s">
        <v>139</v>
      </c>
      <c r="B180" s="41">
        <v>0.125</v>
      </c>
      <c r="C180" s="26" t="s">
        <v>280</v>
      </c>
      <c r="D180" s="26">
        <v>14</v>
      </c>
      <c r="E180" s="26">
        <v>12</v>
      </c>
      <c r="F180" s="26">
        <v>10</v>
      </c>
      <c r="G180" s="26">
        <v>8</v>
      </c>
      <c r="H180" s="26">
        <v>6</v>
      </c>
      <c r="I180" s="26"/>
      <c r="J180" s="26"/>
      <c r="K180" s="26"/>
    </row>
    <row r="181" spans="1:11" s="16" customFormat="1" ht="37.5" x14ac:dyDescent="0.3">
      <c r="A181" s="9" t="s">
        <v>210</v>
      </c>
      <c r="B181" s="8">
        <v>0.5</v>
      </c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x14ac:dyDescent="0.3">
      <c r="A182" s="9" t="s">
        <v>144</v>
      </c>
      <c r="B182" s="26">
        <v>0.5</v>
      </c>
      <c r="C182" s="26" t="s">
        <v>281</v>
      </c>
      <c r="D182" s="26" t="s">
        <v>145</v>
      </c>
      <c r="E182" s="42" t="s">
        <v>146</v>
      </c>
      <c r="F182" s="42" t="s">
        <v>147</v>
      </c>
      <c r="G182" s="42" t="s">
        <v>148</v>
      </c>
      <c r="H182" s="42" t="s">
        <v>149</v>
      </c>
      <c r="I182" s="26"/>
      <c r="J182" s="26"/>
      <c r="K182" s="26"/>
    </row>
    <row r="183" spans="1:11" x14ac:dyDescent="0.3">
      <c r="A183" s="9" t="s">
        <v>139</v>
      </c>
      <c r="B183" s="26">
        <v>0.5</v>
      </c>
      <c r="C183" s="26" t="s">
        <v>281</v>
      </c>
      <c r="D183" s="26" t="s">
        <v>145</v>
      </c>
      <c r="E183" s="42" t="s">
        <v>146</v>
      </c>
      <c r="F183" s="42" t="s">
        <v>147</v>
      </c>
      <c r="G183" s="42" t="s">
        <v>148</v>
      </c>
      <c r="H183" s="42" t="s">
        <v>149</v>
      </c>
      <c r="I183" s="26"/>
      <c r="J183" s="26"/>
      <c r="K183" s="26"/>
    </row>
    <row r="184" spans="1:11" ht="37.5" x14ac:dyDescent="0.3">
      <c r="A184" s="11" t="s">
        <v>150</v>
      </c>
      <c r="B184" s="10">
        <f>B185+B186</f>
        <v>1</v>
      </c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75" x14ac:dyDescent="0.3">
      <c r="A185" s="22" t="s">
        <v>270</v>
      </c>
      <c r="B185" s="2">
        <v>0.5</v>
      </c>
      <c r="C185" s="26" t="s">
        <v>8</v>
      </c>
      <c r="D185" s="2">
        <v>5</v>
      </c>
      <c r="E185" s="2">
        <v>6</v>
      </c>
      <c r="F185" s="2">
        <v>7</v>
      </c>
      <c r="G185" s="2">
        <v>8</v>
      </c>
      <c r="H185" s="2">
        <v>9</v>
      </c>
      <c r="I185" s="26"/>
      <c r="J185" s="26"/>
      <c r="K185" s="26"/>
    </row>
    <row r="186" spans="1:11" ht="37.5" x14ac:dyDescent="0.3">
      <c r="A186" s="22" t="s">
        <v>230</v>
      </c>
      <c r="B186" s="2">
        <v>0.5</v>
      </c>
      <c r="C186" s="26" t="s">
        <v>8</v>
      </c>
      <c r="D186" s="2">
        <v>60</v>
      </c>
      <c r="E186" s="2">
        <v>70</v>
      </c>
      <c r="F186" s="2">
        <v>80</v>
      </c>
      <c r="G186" s="2">
        <v>90</v>
      </c>
      <c r="H186" s="2">
        <v>100</v>
      </c>
      <c r="I186" s="26"/>
      <c r="J186" s="26"/>
      <c r="K186" s="26"/>
    </row>
    <row r="187" spans="1:11" ht="37.5" x14ac:dyDescent="0.3">
      <c r="A187" s="11" t="s">
        <v>151</v>
      </c>
      <c r="B187" s="10">
        <f>B188+B189+B190+B191+B192</f>
        <v>2</v>
      </c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37.5" x14ac:dyDescent="0.3">
      <c r="A188" s="22" t="s">
        <v>197</v>
      </c>
      <c r="B188" s="2">
        <v>0.25</v>
      </c>
      <c r="C188" s="26" t="s">
        <v>23</v>
      </c>
      <c r="D188" s="2">
        <v>78</v>
      </c>
      <c r="E188" s="2">
        <v>83</v>
      </c>
      <c r="F188" s="2">
        <v>88</v>
      </c>
      <c r="G188" s="2">
        <v>93</v>
      </c>
      <c r="H188" s="2">
        <v>98</v>
      </c>
      <c r="I188" s="26"/>
      <c r="J188" s="26"/>
      <c r="K188" s="26"/>
    </row>
    <row r="189" spans="1:11" x14ac:dyDescent="0.3">
      <c r="A189" s="22" t="s">
        <v>198</v>
      </c>
      <c r="B189" s="2">
        <v>0.25</v>
      </c>
      <c r="C189" s="26" t="s">
        <v>23</v>
      </c>
      <c r="D189" s="2">
        <v>12</v>
      </c>
      <c r="E189" s="2">
        <v>10</v>
      </c>
      <c r="F189" s="2">
        <v>8</v>
      </c>
      <c r="G189" s="2">
        <v>6</v>
      </c>
      <c r="H189" s="2">
        <v>4</v>
      </c>
      <c r="I189" s="26"/>
      <c r="J189" s="26"/>
      <c r="K189" s="26"/>
    </row>
    <row r="190" spans="1:11" ht="56.25" x14ac:dyDescent="0.3">
      <c r="A190" s="22" t="s">
        <v>271</v>
      </c>
      <c r="B190" s="2">
        <v>0.25</v>
      </c>
      <c r="C190" s="26" t="s">
        <v>8</v>
      </c>
      <c r="D190" s="2">
        <v>85</v>
      </c>
      <c r="E190" s="2">
        <v>88.5</v>
      </c>
      <c r="F190" s="2">
        <v>92</v>
      </c>
      <c r="G190" s="2">
        <v>95.5</v>
      </c>
      <c r="H190" s="2">
        <v>99</v>
      </c>
      <c r="I190" s="26"/>
      <c r="J190" s="26"/>
      <c r="K190" s="26"/>
    </row>
    <row r="191" spans="1:11" ht="56.25" x14ac:dyDescent="0.3">
      <c r="A191" s="22" t="s">
        <v>199</v>
      </c>
      <c r="B191" s="2">
        <v>0.5</v>
      </c>
      <c r="C191" s="26" t="s">
        <v>8</v>
      </c>
      <c r="D191" s="2">
        <v>90</v>
      </c>
      <c r="E191" s="2">
        <v>92.5</v>
      </c>
      <c r="F191" s="2">
        <v>95</v>
      </c>
      <c r="G191" s="2">
        <v>97.5</v>
      </c>
      <c r="H191" s="2">
        <v>100</v>
      </c>
      <c r="I191" s="26"/>
      <c r="J191" s="26"/>
      <c r="K191" s="26"/>
    </row>
    <row r="192" spans="1:11" ht="56.25" x14ac:dyDescent="0.3">
      <c r="A192" s="22" t="s">
        <v>200</v>
      </c>
      <c r="B192" s="2">
        <v>0.75</v>
      </c>
      <c r="C192" s="26" t="s">
        <v>8</v>
      </c>
      <c r="D192" s="2">
        <v>85</v>
      </c>
      <c r="E192" s="2">
        <v>88.5</v>
      </c>
      <c r="F192" s="2">
        <v>92</v>
      </c>
      <c r="G192" s="2">
        <v>95.5</v>
      </c>
      <c r="H192" s="2">
        <v>99</v>
      </c>
      <c r="I192" s="26"/>
      <c r="J192" s="26"/>
      <c r="K192" s="26"/>
    </row>
    <row r="193" spans="1:11" ht="56.25" x14ac:dyDescent="0.3">
      <c r="A193" s="11" t="s">
        <v>152</v>
      </c>
      <c r="B193" s="12">
        <f>B194+B195+B196+B197+B198</f>
        <v>6</v>
      </c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37.5" x14ac:dyDescent="0.3">
      <c r="A194" s="7" t="s">
        <v>231</v>
      </c>
      <c r="B194" s="26">
        <v>2</v>
      </c>
      <c r="C194" s="26" t="s">
        <v>9</v>
      </c>
      <c r="D194" s="26">
        <v>1</v>
      </c>
      <c r="E194" s="26">
        <v>2</v>
      </c>
      <c r="F194" s="26">
        <v>3</v>
      </c>
      <c r="G194" s="26">
        <v>4</v>
      </c>
      <c r="H194" s="26">
        <v>5</v>
      </c>
      <c r="I194" s="26"/>
      <c r="J194" s="26"/>
      <c r="K194" s="26"/>
    </row>
    <row r="195" spans="1:11" ht="56.25" x14ac:dyDescent="0.3">
      <c r="A195" s="7" t="s">
        <v>153</v>
      </c>
      <c r="B195" s="26">
        <v>1</v>
      </c>
      <c r="C195" s="26" t="s">
        <v>23</v>
      </c>
      <c r="D195" s="2">
        <v>5</v>
      </c>
      <c r="E195" s="2">
        <v>4</v>
      </c>
      <c r="F195" s="2">
        <v>3</v>
      </c>
      <c r="G195" s="2">
        <v>2</v>
      </c>
      <c r="H195" s="2">
        <v>1</v>
      </c>
      <c r="I195" s="26"/>
      <c r="J195" s="26"/>
      <c r="K195" s="26"/>
    </row>
    <row r="196" spans="1:11" ht="37.5" x14ac:dyDescent="0.3">
      <c r="A196" s="7" t="s">
        <v>154</v>
      </c>
      <c r="B196" s="26">
        <v>1</v>
      </c>
      <c r="C196" s="26" t="s">
        <v>8</v>
      </c>
      <c r="D196" s="2">
        <v>75</v>
      </c>
      <c r="E196" s="2">
        <v>80</v>
      </c>
      <c r="F196" s="2">
        <v>85</v>
      </c>
      <c r="G196" s="2">
        <v>90</v>
      </c>
      <c r="H196" s="2">
        <v>95</v>
      </c>
      <c r="I196" s="26"/>
      <c r="J196" s="26"/>
      <c r="K196" s="26"/>
    </row>
    <row r="197" spans="1:11" ht="37.5" x14ac:dyDescent="0.3">
      <c r="A197" s="7" t="s">
        <v>155</v>
      </c>
      <c r="B197" s="26">
        <v>0.5</v>
      </c>
      <c r="C197" s="26" t="s">
        <v>8</v>
      </c>
      <c r="D197" s="2">
        <v>30</v>
      </c>
      <c r="E197" s="2">
        <v>35</v>
      </c>
      <c r="F197" s="2">
        <v>40</v>
      </c>
      <c r="G197" s="2">
        <v>45</v>
      </c>
      <c r="H197" s="2">
        <v>50</v>
      </c>
      <c r="I197" s="26"/>
      <c r="J197" s="26"/>
      <c r="K197" s="26"/>
    </row>
    <row r="198" spans="1:11" ht="75" x14ac:dyDescent="0.3">
      <c r="A198" s="7" t="s">
        <v>156</v>
      </c>
      <c r="B198" s="26">
        <f>B199+B200+B201</f>
        <v>1.5</v>
      </c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37.5" x14ac:dyDescent="0.3">
      <c r="A199" s="7" t="s">
        <v>157</v>
      </c>
      <c r="B199" s="26">
        <v>0.5</v>
      </c>
      <c r="C199" s="26" t="s">
        <v>9</v>
      </c>
      <c r="D199" s="26">
        <v>1</v>
      </c>
      <c r="E199" s="26">
        <v>2</v>
      </c>
      <c r="F199" s="26">
        <v>3</v>
      </c>
      <c r="G199" s="26">
        <v>4</v>
      </c>
      <c r="H199" s="26">
        <v>5</v>
      </c>
      <c r="I199" s="26"/>
      <c r="J199" s="26"/>
      <c r="K199" s="26"/>
    </row>
    <row r="200" spans="1:11" ht="56.25" x14ac:dyDescent="0.3">
      <c r="A200" s="7" t="s">
        <v>158</v>
      </c>
      <c r="B200" s="26">
        <v>0.5</v>
      </c>
      <c r="C200" s="26" t="s">
        <v>9</v>
      </c>
      <c r="D200" s="26">
        <v>1</v>
      </c>
      <c r="E200" s="26">
        <v>2</v>
      </c>
      <c r="F200" s="26">
        <v>3</v>
      </c>
      <c r="G200" s="26">
        <v>4</v>
      </c>
      <c r="H200" s="26">
        <v>5</v>
      </c>
      <c r="I200" s="26"/>
      <c r="J200" s="26"/>
      <c r="K200" s="26"/>
    </row>
    <row r="201" spans="1:11" ht="37.5" x14ac:dyDescent="0.3">
      <c r="A201" s="7" t="s">
        <v>159</v>
      </c>
      <c r="B201" s="26">
        <v>0.5</v>
      </c>
      <c r="C201" s="26" t="s">
        <v>9</v>
      </c>
      <c r="D201" s="26">
        <v>1</v>
      </c>
      <c r="E201" s="26">
        <v>2</v>
      </c>
      <c r="F201" s="26">
        <v>3</v>
      </c>
      <c r="G201" s="26">
        <v>4</v>
      </c>
      <c r="H201" s="26">
        <v>5</v>
      </c>
      <c r="I201" s="26"/>
      <c r="J201" s="26"/>
      <c r="K201" s="26"/>
    </row>
    <row r="202" spans="1:11" ht="56.25" x14ac:dyDescent="0.3">
      <c r="A202" s="11" t="s">
        <v>160</v>
      </c>
      <c r="B202" s="10">
        <f>B203+B204+B205+B206+B207+B208</f>
        <v>6</v>
      </c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75" x14ac:dyDescent="0.3">
      <c r="A203" s="7" t="s">
        <v>161</v>
      </c>
      <c r="B203" s="26">
        <v>1</v>
      </c>
      <c r="C203" s="26" t="s">
        <v>8</v>
      </c>
      <c r="D203" s="2">
        <v>20.5</v>
      </c>
      <c r="E203" s="2">
        <v>21.5</v>
      </c>
      <c r="F203" s="2">
        <v>22.5</v>
      </c>
      <c r="G203" s="2">
        <v>23.5</v>
      </c>
      <c r="H203" s="2">
        <v>24.5</v>
      </c>
      <c r="I203" s="26"/>
      <c r="J203" s="26"/>
      <c r="K203" s="26"/>
    </row>
    <row r="204" spans="1:11" ht="112.5" x14ac:dyDescent="0.3">
      <c r="A204" s="7" t="s">
        <v>162</v>
      </c>
      <c r="B204" s="26">
        <v>1</v>
      </c>
      <c r="C204" s="26" t="s">
        <v>8</v>
      </c>
      <c r="D204" s="2">
        <v>8</v>
      </c>
      <c r="E204" s="2">
        <v>10</v>
      </c>
      <c r="F204" s="2">
        <v>12</v>
      </c>
      <c r="G204" s="2">
        <v>14</v>
      </c>
      <c r="H204" s="2">
        <v>16</v>
      </c>
      <c r="I204" s="26"/>
      <c r="J204" s="26"/>
      <c r="K204" s="26"/>
    </row>
    <row r="205" spans="1:11" ht="75" x14ac:dyDescent="0.3">
      <c r="A205" s="7" t="s">
        <v>163</v>
      </c>
      <c r="B205" s="26">
        <v>0.5</v>
      </c>
      <c r="C205" s="26" t="s">
        <v>8</v>
      </c>
      <c r="D205" s="2">
        <v>40</v>
      </c>
      <c r="E205" s="2">
        <v>45</v>
      </c>
      <c r="F205" s="2">
        <v>50</v>
      </c>
      <c r="G205" s="2">
        <v>55</v>
      </c>
      <c r="H205" s="2">
        <v>60</v>
      </c>
      <c r="I205" s="26"/>
      <c r="J205" s="26"/>
      <c r="K205" s="26"/>
    </row>
    <row r="206" spans="1:11" ht="37.5" x14ac:dyDescent="0.3">
      <c r="A206" s="7" t="s">
        <v>164</v>
      </c>
      <c r="B206" s="26">
        <v>2</v>
      </c>
      <c r="C206" s="26" t="s">
        <v>9</v>
      </c>
      <c r="D206" s="26">
        <v>1</v>
      </c>
      <c r="E206" s="26">
        <v>2</v>
      </c>
      <c r="F206" s="26">
        <v>3</v>
      </c>
      <c r="G206" s="26">
        <v>4</v>
      </c>
      <c r="H206" s="26">
        <v>5</v>
      </c>
      <c r="I206" s="26"/>
      <c r="J206" s="26"/>
      <c r="K206" s="26"/>
    </row>
    <row r="207" spans="1:11" ht="56.25" x14ac:dyDescent="0.3">
      <c r="A207" s="7" t="s">
        <v>272</v>
      </c>
      <c r="B207" s="26">
        <v>0.5</v>
      </c>
      <c r="C207" s="26" t="s">
        <v>9</v>
      </c>
      <c r="D207" s="26">
        <v>1</v>
      </c>
      <c r="E207" s="26">
        <v>2</v>
      </c>
      <c r="F207" s="26">
        <v>3</v>
      </c>
      <c r="G207" s="26">
        <v>4</v>
      </c>
      <c r="H207" s="26">
        <v>5</v>
      </c>
      <c r="I207" s="26"/>
      <c r="J207" s="26"/>
      <c r="K207" s="26"/>
    </row>
    <row r="208" spans="1:11" ht="112.5" x14ac:dyDescent="0.3">
      <c r="A208" s="7" t="s">
        <v>273</v>
      </c>
      <c r="B208" s="26">
        <v>1</v>
      </c>
      <c r="C208" s="26" t="s">
        <v>9</v>
      </c>
      <c r="D208" s="26">
        <v>1</v>
      </c>
      <c r="E208" s="26">
        <v>2</v>
      </c>
      <c r="F208" s="26">
        <v>3</v>
      </c>
      <c r="G208" s="26">
        <v>4</v>
      </c>
      <c r="H208" s="26">
        <v>5</v>
      </c>
      <c r="I208" s="26"/>
      <c r="J208" s="26"/>
      <c r="K208" s="26"/>
    </row>
    <row r="209" spans="1:11" ht="37.5" x14ac:dyDescent="0.3">
      <c r="A209" s="11" t="s">
        <v>165</v>
      </c>
      <c r="B209" s="10">
        <f>B210+B211</f>
        <v>2</v>
      </c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75" x14ac:dyDescent="0.3">
      <c r="A210" s="7" t="s">
        <v>166</v>
      </c>
      <c r="B210" s="26">
        <v>1</v>
      </c>
      <c r="C210" s="26" t="s">
        <v>9</v>
      </c>
      <c r="D210" s="26">
        <v>1</v>
      </c>
      <c r="E210" s="26">
        <v>2</v>
      </c>
      <c r="F210" s="26">
        <v>3</v>
      </c>
      <c r="G210" s="26">
        <v>4</v>
      </c>
      <c r="H210" s="26">
        <v>5</v>
      </c>
      <c r="I210" s="26"/>
      <c r="J210" s="26"/>
      <c r="K210" s="26"/>
    </row>
    <row r="211" spans="1:11" ht="56.25" x14ac:dyDescent="0.3">
      <c r="A211" s="7" t="s">
        <v>167</v>
      </c>
      <c r="B211" s="26">
        <v>1</v>
      </c>
      <c r="C211" s="26" t="s">
        <v>8</v>
      </c>
      <c r="D211" s="2">
        <v>80</v>
      </c>
      <c r="E211" s="2">
        <v>85</v>
      </c>
      <c r="F211" s="2">
        <v>90</v>
      </c>
      <c r="G211" s="2">
        <v>95</v>
      </c>
      <c r="H211" s="2">
        <v>100</v>
      </c>
      <c r="I211" s="26"/>
      <c r="J211" s="26"/>
      <c r="K211" s="26"/>
    </row>
    <row r="212" spans="1:11" ht="56.25" x14ac:dyDescent="0.3">
      <c r="A212" s="11" t="s">
        <v>168</v>
      </c>
      <c r="B212" s="10">
        <v>3</v>
      </c>
      <c r="C212" s="10" t="s">
        <v>8</v>
      </c>
      <c r="D212" s="10">
        <v>70</v>
      </c>
      <c r="E212" s="10">
        <v>75</v>
      </c>
      <c r="F212" s="10">
        <v>80</v>
      </c>
      <c r="G212" s="10">
        <v>85</v>
      </c>
      <c r="H212" s="10">
        <v>90</v>
      </c>
      <c r="I212" s="10"/>
      <c r="J212" s="10"/>
      <c r="K212" s="10"/>
    </row>
    <row r="213" spans="1:11" ht="37.5" x14ac:dyDescent="0.3">
      <c r="A213" s="11" t="s">
        <v>169</v>
      </c>
      <c r="B213" s="10">
        <f>B214+B215</f>
        <v>3</v>
      </c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37.5" x14ac:dyDescent="0.3">
      <c r="A214" s="7" t="s">
        <v>170</v>
      </c>
      <c r="B214" s="26">
        <v>1.5</v>
      </c>
      <c r="C214" s="26" t="s">
        <v>9</v>
      </c>
      <c r="D214" s="26">
        <v>1</v>
      </c>
      <c r="E214" s="26">
        <v>2</v>
      </c>
      <c r="F214" s="26">
        <v>3</v>
      </c>
      <c r="G214" s="26">
        <v>4</v>
      </c>
      <c r="H214" s="26">
        <v>5</v>
      </c>
      <c r="I214" s="26"/>
      <c r="J214" s="26"/>
      <c r="K214" s="26"/>
    </row>
    <row r="215" spans="1:11" ht="75" x14ac:dyDescent="0.3">
      <c r="A215" s="7" t="s">
        <v>232</v>
      </c>
      <c r="B215" s="26">
        <v>1.5</v>
      </c>
      <c r="C215" s="26" t="s">
        <v>9</v>
      </c>
      <c r="D215" s="26">
        <v>1</v>
      </c>
      <c r="E215" s="26">
        <v>2</v>
      </c>
      <c r="F215" s="26">
        <v>3</v>
      </c>
      <c r="G215" s="26">
        <v>4</v>
      </c>
      <c r="H215" s="26">
        <v>5</v>
      </c>
      <c r="I215" s="26"/>
      <c r="J215" s="26"/>
      <c r="K215" s="26"/>
    </row>
    <row r="216" spans="1:11" ht="37.5" x14ac:dyDescent="0.3">
      <c r="A216" s="11" t="s">
        <v>171</v>
      </c>
      <c r="B216" s="10">
        <f>B217+B218+B221</f>
        <v>7.05</v>
      </c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37.5" x14ac:dyDescent="0.3">
      <c r="A217" s="7" t="s">
        <v>172</v>
      </c>
      <c r="B217" s="26">
        <v>1</v>
      </c>
      <c r="C217" s="26" t="s">
        <v>8</v>
      </c>
      <c r="D217" s="2">
        <v>80</v>
      </c>
      <c r="E217" s="2">
        <v>85</v>
      </c>
      <c r="F217" s="2">
        <v>90</v>
      </c>
      <c r="G217" s="2">
        <v>95</v>
      </c>
      <c r="H217" s="2">
        <v>100</v>
      </c>
      <c r="I217" s="26"/>
      <c r="J217" s="26"/>
      <c r="K217" s="26"/>
    </row>
    <row r="218" spans="1:11" ht="37.5" x14ac:dyDescent="0.3">
      <c r="A218" s="7" t="s">
        <v>173</v>
      </c>
      <c r="B218" s="26">
        <f>B219+B220</f>
        <v>5.05</v>
      </c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56.25" x14ac:dyDescent="0.3">
      <c r="A219" s="22" t="s">
        <v>174</v>
      </c>
      <c r="B219" s="2">
        <v>3.05</v>
      </c>
      <c r="C219" s="26" t="s">
        <v>8</v>
      </c>
      <c r="D219" s="2">
        <v>50</v>
      </c>
      <c r="E219" s="2">
        <v>55</v>
      </c>
      <c r="F219" s="2">
        <v>60</v>
      </c>
      <c r="G219" s="2">
        <v>65</v>
      </c>
      <c r="H219" s="2">
        <v>70</v>
      </c>
      <c r="I219" s="26"/>
      <c r="J219" s="26"/>
      <c r="K219" s="26"/>
    </row>
    <row r="220" spans="1:11" ht="37.5" x14ac:dyDescent="0.3">
      <c r="A220" s="22" t="s">
        <v>175</v>
      </c>
      <c r="B220" s="2">
        <v>2</v>
      </c>
      <c r="C220" s="26" t="s">
        <v>9</v>
      </c>
      <c r="D220" s="2">
        <v>500</v>
      </c>
      <c r="E220" s="2">
        <v>600</v>
      </c>
      <c r="F220" s="2">
        <v>700</v>
      </c>
      <c r="G220" s="2" t="s">
        <v>176</v>
      </c>
      <c r="H220" s="2" t="s">
        <v>177</v>
      </c>
      <c r="I220" s="26"/>
      <c r="J220" s="26"/>
      <c r="K220" s="26"/>
    </row>
    <row r="221" spans="1:11" ht="56.25" x14ac:dyDescent="0.3">
      <c r="A221" s="22" t="s">
        <v>178</v>
      </c>
      <c r="B221" s="2">
        <f>B222+B223+B224</f>
        <v>1</v>
      </c>
      <c r="C221" s="26"/>
      <c r="D221" s="2"/>
      <c r="E221" s="2"/>
      <c r="F221" s="2"/>
      <c r="G221" s="2"/>
      <c r="H221" s="2"/>
      <c r="I221" s="26"/>
      <c r="J221" s="26"/>
      <c r="K221" s="26"/>
    </row>
    <row r="222" spans="1:11" ht="37.5" x14ac:dyDescent="0.3">
      <c r="A222" s="22" t="s">
        <v>179</v>
      </c>
      <c r="B222" s="2">
        <v>0.6</v>
      </c>
      <c r="C222" s="26" t="s">
        <v>9</v>
      </c>
      <c r="D222" s="54" t="s">
        <v>184</v>
      </c>
      <c r="E222" s="54"/>
      <c r="F222" s="54"/>
      <c r="G222" s="54"/>
      <c r="H222" s="54"/>
      <c r="I222" s="26"/>
      <c r="J222" s="26"/>
      <c r="K222" s="26"/>
    </row>
    <row r="223" spans="1:11" ht="37.5" customHeight="1" x14ac:dyDescent="0.3">
      <c r="A223" s="22" t="s">
        <v>180</v>
      </c>
      <c r="B223" s="2">
        <v>0.2</v>
      </c>
      <c r="C223" s="26" t="s">
        <v>9</v>
      </c>
      <c r="D223" s="54" t="s">
        <v>183</v>
      </c>
      <c r="E223" s="54"/>
      <c r="F223" s="54"/>
      <c r="G223" s="54"/>
      <c r="H223" s="54"/>
      <c r="I223" s="26"/>
      <c r="J223" s="26"/>
      <c r="K223" s="26"/>
    </row>
    <row r="224" spans="1:11" ht="37.5" x14ac:dyDescent="0.3">
      <c r="A224" s="22" t="s">
        <v>181</v>
      </c>
      <c r="B224" s="2">
        <v>0.2</v>
      </c>
      <c r="C224" s="26" t="s">
        <v>9</v>
      </c>
      <c r="D224" s="54" t="s">
        <v>182</v>
      </c>
      <c r="E224" s="54"/>
      <c r="F224" s="54"/>
      <c r="G224" s="54"/>
      <c r="H224" s="54"/>
      <c r="I224" s="26"/>
      <c r="J224" s="26"/>
      <c r="K224" s="26"/>
    </row>
    <row r="225" spans="1:11" ht="37.5" x14ac:dyDescent="0.3">
      <c r="A225" s="11" t="s">
        <v>185</v>
      </c>
      <c r="B225" s="10">
        <f>B226+B227</f>
        <v>5</v>
      </c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56.25" x14ac:dyDescent="0.3">
      <c r="A226" s="22" t="s">
        <v>233</v>
      </c>
      <c r="B226" s="2">
        <v>3</v>
      </c>
      <c r="C226" s="26" t="s">
        <v>53</v>
      </c>
      <c r="D226" s="26">
        <v>60</v>
      </c>
      <c r="E226" s="26">
        <v>70</v>
      </c>
      <c r="F226" s="26">
        <v>80</v>
      </c>
      <c r="G226" s="26">
        <v>90</v>
      </c>
      <c r="H226" s="26">
        <v>100</v>
      </c>
      <c r="I226" s="26"/>
      <c r="J226" s="26"/>
      <c r="K226" s="26"/>
    </row>
    <row r="227" spans="1:11" ht="37.5" x14ac:dyDescent="0.3">
      <c r="A227" s="22" t="s">
        <v>234</v>
      </c>
      <c r="B227" s="2">
        <v>2</v>
      </c>
      <c r="C227" s="26" t="s">
        <v>53</v>
      </c>
      <c r="D227" s="2" t="s">
        <v>186</v>
      </c>
      <c r="E227" s="2" t="s">
        <v>187</v>
      </c>
      <c r="F227" s="2" t="s">
        <v>188</v>
      </c>
      <c r="G227" s="2" t="s">
        <v>189</v>
      </c>
      <c r="H227" s="2" t="s">
        <v>190</v>
      </c>
      <c r="I227" s="26"/>
      <c r="J227" s="26"/>
      <c r="K227" s="26"/>
    </row>
    <row r="228" spans="1:11" ht="37.5" x14ac:dyDescent="0.3">
      <c r="A228" s="11" t="s">
        <v>191</v>
      </c>
      <c r="B228" s="10">
        <f>B229+B230</f>
        <v>2</v>
      </c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37.5" x14ac:dyDescent="0.3">
      <c r="A229" s="22" t="s">
        <v>192</v>
      </c>
      <c r="B229" s="2">
        <v>1.5</v>
      </c>
      <c r="C229" s="26" t="s">
        <v>9</v>
      </c>
      <c r="D229" s="26">
        <v>1</v>
      </c>
      <c r="E229" s="26">
        <v>2</v>
      </c>
      <c r="F229" s="26">
        <v>3</v>
      </c>
      <c r="G229" s="26">
        <v>4</v>
      </c>
      <c r="H229" s="26">
        <v>5</v>
      </c>
      <c r="I229" s="26"/>
      <c r="J229" s="26"/>
      <c r="K229" s="26"/>
    </row>
    <row r="230" spans="1:11" ht="75" x14ac:dyDescent="0.3">
      <c r="A230" s="22" t="s">
        <v>194</v>
      </c>
      <c r="B230" s="2">
        <f>B231+B232</f>
        <v>0.5</v>
      </c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37.5" x14ac:dyDescent="0.3">
      <c r="A231" s="22" t="s">
        <v>195</v>
      </c>
      <c r="B231" s="2">
        <v>0.25</v>
      </c>
      <c r="C231" s="26" t="s">
        <v>193</v>
      </c>
      <c r="D231" s="2" t="s">
        <v>14</v>
      </c>
      <c r="E231" s="2" t="s">
        <v>14</v>
      </c>
      <c r="F231" s="2" t="s">
        <v>14</v>
      </c>
      <c r="G231" s="2" t="s">
        <v>14</v>
      </c>
      <c r="H231" s="2">
        <v>1</v>
      </c>
      <c r="I231" s="26"/>
      <c r="J231" s="26"/>
      <c r="K231" s="26"/>
    </row>
    <row r="232" spans="1:11" ht="37.5" x14ac:dyDescent="0.3">
      <c r="A232" s="22" t="s">
        <v>196</v>
      </c>
      <c r="B232" s="26">
        <v>0.25</v>
      </c>
      <c r="C232" s="26" t="s">
        <v>193</v>
      </c>
      <c r="D232" s="2">
        <v>1</v>
      </c>
      <c r="E232" s="2">
        <v>2</v>
      </c>
      <c r="F232" s="2">
        <v>3</v>
      </c>
      <c r="G232" s="2">
        <v>4</v>
      </c>
      <c r="H232" s="2">
        <v>5</v>
      </c>
      <c r="I232" s="26"/>
      <c r="J232" s="26"/>
      <c r="K232" s="26"/>
    </row>
    <row r="233" spans="1:11" x14ac:dyDescent="0.3">
      <c r="A233" s="30" t="s">
        <v>7</v>
      </c>
      <c r="B233" s="24">
        <f>B6+B9+B27+B37+B49+B58+B63+B64+B67+B68+B75+B109+B114+B118+B148+B165+B184+B187+B193+B202+B209+B212+B213+B216+B225+B228</f>
        <v>98</v>
      </c>
      <c r="C233" s="6"/>
      <c r="D233" s="6"/>
      <c r="E233" s="6"/>
      <c r="F233" s="6"/>
      <c r="G233" s="6"/>
      <c r="H233" s="6"/>
      <c r="I233" s="31"/>
      <c r="J233" s="31"/>
      <c r="K233" s="18">
        <f>SUM(K6:K232)</f>
        <v>0</v>
      </c>
    </row>
    <row r="235" spans="1:11" x14ac:dyDescent="0.3">
      <c r="A235" s="52" t="s">
        <v>13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</row>
    <row r="236" spans="1:11" x14ac:dyDescent="0.3">
      <c r="A236" s="52" t="s">
        <v>11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</row>
    <row r="237" spans="1:11" x14ac:dyDescent="0.3">
      <c r="A237" s="52" t="s">
        <v>18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</row>
    <row r="238" spans="1:11" ht="19.5" thickBot="1" x14ac:dyDescent="0.35"/>
    <row r="239" spans="1:11" ht="37.5" customHeight="1" thickTop="1" thickBot="1" x14ac:dyDescent="0.35">
      <c r="A239" s="49" t="s">
        <v>275</v>
      </c>
      <c r="B239" s="50"/>
      <c r="C239" s="50"/>
      <c r="D239" s="50"/>
      <c r="E239" s="50"/>
      <c r="F239" s="50"/>
      <c r="G239" s="50"/>
      <c r="H239" s="50"/>
      <c r="I239" s="50"/>
      <c r="J239" s="50"/>
      <c r="K239" s="51"/>
    </row>
    <row r="240" spans="1:11" ht="19.5" thickTop="1" x14ac:dyDescent="0.3">
      <c r="A240" s="5" t="s">
        <v>12</v>
      </c>
    </row>
  </sheetData>
  <mergeCells count="18">
    <mergeCell ref="A239:K239"/>
    <mergeCell ref="A235:K235"/>
    <mergeCell ref="A236:K236"/>
    <mergeCell ref="A237:K237"/>
    <mergeCell ref="K4:K5"/>
    <mergeCell ref="D13:H13"/>
    <mergeCell ref="D107:H107"/>
    <mergeCell ref="D224:H224"/>
    <mergeCell ref="D223:H223"/>
    <mergeCell ref="D222:H222"/>
    <mergeCell ref="A1:K1"/>
    <mergeCell ref="A2:K2"/>
    <mergeCell ref="A4:A5"/>
    <mergeCell ref="B4:B5"/>
    <mergeCell ref="C4:C5"/>
    <mergeCell ref="D4:H4"/>
    <mergeCell ref="I4:I5"/>
    <mergeCell ref="J4:J5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abSelected="1" zoomScaleNormal="100" zoomScaleSheetLayoutView="100" workbookViewId="0">
      <selection activeCell="L8" sqref="L8"/>
    </sheetView>
  </sheetViews>
  <sheetFormatPr defaultRowHeight="18.75" x14ac:dyDescent="0.3"/>
  <cols>
    <col min="1" max="1" width="27.375" style="5" customWidth="1"/>
    <col min="2" max="2" width="6.25" style="15" customWidth="1"/>
    <col min="3" max="8" width="7.125" style="15" customWidth="1"/>
    <col min="9" max="11" width="8.5" style="4" customWidth="1"/>
    <col min="12" max="16384" width="9" style="1"/>
  </cols>
  <sheetData>
    <row r="1" spans="1:1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3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18.75" customHeight="1" x14ac:dyDescent="0.3">
      <c r="A4" s="46" t="s">
        <v>1</v>
      </c>
      <c r="B4" s="48" t="s">
        <v>10</v>
      </c>
      <c r="C4" s="48" t="s">
        <v>2</v>
      </c>
      <c r="D4" s="48" t="s">
        <v>3</v>
      </c>
      <c r="E4" s="48"/>
      <c r="F4" s="48"/>
      <c r="G4" s="48"/>
      <c r="H4" s="48"/>
      <c r="I4" s="48" t="s">
        <v>4</v>
      </c>
      <c r="J4" s="48" t="s">
        <v>5</v>
      </c>
      <c r="K4" s="48" t="s">
        <v>6</v>
      </c>
    </row>
    <row r="5" spans="1:11" ht="37.5" customHeight="1" x14ac:dyDescent="0.3">
      <c r="A5" s="47"/>
      <c r="B5" s="48"/>
      <c r="C5" s="48"/>
      <c r="D5" s="28">
        <v>1</v>
      </c>
      <c r="E5" s="28">
        <v>2</v>
      </c>
      <c r="F5" s="28">
        <v>3</v>
      </c>
      <c r="G5" s="28">
        <v>4</v>
      </c>
      <c r="H5" s="28">
        <v>5</v>
      </c>
      <c r="I5" s="48"/>
      <c r="J5" s="48"/>
      <c r="K5" s="48"/>
    </row>
    <row r="6" spans="1:11" ht="37.5" x14ac:dyDescent="0.3">
      <c r="A6" s="11" t="s">
        <v>19</v>
      </c>
      <c r="B6" s="10">
        <f>B7+B8</f>
        <v>1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75" x14ac:dyDescent="0.3">
      <c r="A7" s="7" t="s">
        <v>235</v>
      </c>
      <c r="B7" s="29">
        <v>0.5</v>
      </c>
      <c r="C7" s="29" t="s">
        <v>8</v>
      </c>
      <c r="D7" s="2">
        <v>70</v>
      </c>
      <c r="E7" s="2">
        <v>75</v>
      </c>
      <c r="F7" s="2">
        <v>80</v>
      </c>
      <c r="G7" s="2">
        <v>85</v>
      </c>
      <c r="H7" s="2">
        <v>90</v>
      </c>
      <c r="I7" s="29"/>
      <c r="J7" s="43"/>
      <c r="K7" s="29"/>
    </row>
    <row r="8" spans="1:11" ht="56.25" x14ac:dyDescent="0.3">
      <c r="A8" s="7" t="s">
        <v>21</v>
      </c>
      <c r="B8" s="29">
        <v>0.5</v>
      </c>
      <c r="C8" s="29" t="s">
        <v>8</v>
      </c>
      <c r="D8" s="2">
        <v>80</v>
      </c>
      <c r="E8" s="2">
        <v>85</v>
      </c>
      <c r="F8" s="2">
        <v>90</v>
      </c>
      <c r="G8" s="2">
        <v>95</v>
      </c>
      <c r="H8" s="2">
        <v>100</v>
      </c>
      <c r="I8" s="44"/>
      <c r="J8" s="44"/>
      <c r="K8" s="29"/>
    </row>
    <row r="9" spans="1:11" ht="37.5" x14ac:dyDescent="0.3">
      <c r="A9" s="11" t="s">
        <v>20</v>
      </c>
      <c r="B9" s="10">
        <f>B10+B26</f>
        <v>4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37.5" x14ac:dyDescent="0.3">
      <c r="A10" s="7" t="s">
        <v>25</v>
      </c>
      <c r="B10" s="29">
        <f>B11+B12+B15+B21</f>
        <v>3.5</v>
      </c>
      <c r="C10" s="29"/>
      <c r="D10" s="29"/>
      <c r="E10" s="29"/>
      <c r="F10" s="29"/>
      <c r="G10" s="29"/>
      <c r="H10" s="29"/>
      <c r="I10" s="29"/>
      <c r="J10" s="43"/>
      <c r="K10" s="29"/>
    </row>
    <row r="11" spans="1:11" ht="37.5" x14ac:dyDescent="0.3">
      <c r="A11" s="7" t="s">
        <v>26</v>
      </c>
      <c r="B11" s="29">
        <v>0.5</v>
      </c>
      <c r="C11" s="29" t="s">
        <v>9</v>
      </c>
      <c r="D11" s="29">
        <v>1</v>
      </c>
      <c r="E11" s="29">
        <v>2</v>
      </c>
      <c r="F11" s="29">
        <v>3</v>
      </c>
      <c r="G11" s="29">
        <v>4</v>
      </c>
      <c r="H11" s="29">
        <v>5</v>
      </c>
      <c r="I11" s="29"/>
      <c r="J11" s="43"/>
      <c r="K11" s="29"/>
    </row>
    <row r="12" spans="1:11" ht="37.5" x14ac:dyDescent="0.3">
      <c r="A12" s="7" t="s">
        <v>27</v>
      </c>
      <c r="B12" s="29">
        <f>B13+B14</f>
        <v>0.5</v>
      </c>
      <c r="C12" s="29"/>
      <c r="D12" s="29"/>
      <c r="E12" s="29"/>
      <c r="F12" s="29"/>
      <c r="G12" s="29"/>
      <c r="H12" s="29"/>
      <c r="I12" s="29"/>
      <c r="J12" s="43"/>
      <c r="K12" s="29"/>
    </row>
    <row r="13" spans="1:11" ht="57" customHeight="1" x14ac:dyDescent="0.3">
      <c r="A13" s="7" t="s">
        <v>236</v>
      </c>
      <c r="B13" s="29">
        <v>0.25</v>
      </c>
      <c r="C13" s="29" t="s">
        <v>9</v>
      </c>
      <c r="D13" s="53" t="s">
        <v>22</v>
      </c>
      <c r="E13" s="53"/>
      <c r="F13" s="53"/>
      <c r="G13" s="53"/>
      <c r="H13" s="53"/>
      <c r="I13" s="29"/>
      <c r="J13" s="43"/>
      <c r="K13" s="29"/>
    </row>
    <row r="14" spans="1:11" ht="37.5" x14ac:dyDescent="0.3">
      <c r="A14" s="7" t="s">
        <v>212</v>
      </c>
      <c r="B14" s="29">
        <v>0.25</v>
      </c>
      <c r="C14" s="29" t="s">
        <v>8</v>
      </c>
      <c r="D14" s="3">
        <v>90</v>
      </c>
      <c r="E14" s="3">
        <v>92.5</v>
      </c>
      <c r="F14" s="3">
        <v>95</v>
      </c>
      <c r="G14" s="3">
        <v>97.5</v>
      </c>
      <c r="H14" s="3">
        <v>100</v>
      </c>
      <c r="I14" s="29"/>
      <c r="J14" s="43"/>
      <c r="K14" s="29"/>
    </row>
    <row r="15" spans="1:11" ht="37.5" x14ac:dyDescent="0.3">
      <c r="A15" s="7" t="s">
        <v>28</v>
      </c>
      <c r="B15" s="29">
        <f>B16+B17+B18+B19+B20</f>
        <v>1</v>
      </c>
      <c r="C15" s="29"/>
      <c r="D15" s="29"/>
      <c r="E15" s="29"/>
      <c r="F15" s="29"/>
      <c r="G15" s="29"/>
      <c r="H15" s="29"/>
      <c r="I15" s="29"/>
      <c r="J15" s="43"/>
      <c r="K15" s="29"/>
    </row>
    <row r="16" spans="1:11" ht="37.5" x14ac:dyDescent="0.3">
      <c r="A16" s="22" t="s">
        <v>29</v>
      </c>
      <c r="B16" s="2">
        <v>0.4</v>
      </c>
      <c r="C16" s="29" t="s">
        <v>8</v>
      </c>
      <c r="D16" s="2">
        <v>75</v>
      </c>
      <c r="E16" s="2">
        <v>80</v>
      </c>
      <c r="F16" s="2">
        <v>85</v>
      </c>
      <c r="G16" s="2">
        <v>90</v>
      </c>
      <c r="H16" s="2">
        <v>95</v>
      </c>
      <c r="I16" s="29"/>
      <c r="J16" s="43"/>
      <c r="K16" s="29"/>
    </row>
    <row r="17" spans="1:11" ht="37.5" x14ac:dyDescent="0.3">
      <c r="A17" s="23" t="s">
        <v>30</v>
      </c>
      <c r="B17" s="3">
        <v>0.15</v>
      </c>
      <c r="C17" s="29" t="s">
        <v>8</v>
      </c>
      <c r="D17" s="3">
        <v>50</v>
      </c>
      <c r="E17" s="3">
        <v>55</v>
      </c>
      <c r="F17" s="3">
        <v>60</v>
      </c>
      <c r="G17" s="3">
        <v>65</v>
      </c>
      <c r="H17" s="3">
        <v>70</v>
      </c>
      <c r="I17" s="29"/>
      <c r="J17" s="43"/>
      <c r="K17" s="29"/>
    </row>
    <row r="18" spans="1:11" ht="37.5" x14ac:dyDescent="0.3">
      <c r="A18" s="23" t="s">
        <v>31</v>
      </c>
      <c r="B18" s="3">
        <v>0.15</v>
      </c>
      <c r="C18" s="29" t="s">
        <v>8</v>
      </c>
      <c r="D18" s="3">
        <v>9</v>
      </c>
      <c r="E18" s="3">
        <v>8</v>
      </c>
      <c r="F18" s="3">
        <v>7</v>
      </c>
      <c r="G18" s="3">
        <v>6</v>
      </c>
      <c r="H18" s="3">
        <v>5</v>
      </c>
      <c r="I18" s="29"/>
      <c r="J18" s="43"/>
      <c r="K18" s="29"/>
    </row>
    <row r="19" spans="1:11" ht="37.5" x14ac:dyDescent="0.3">
      <c r="A19" s="22" t="s">
        <v>32</v>
      </c>
      <c r="B19" s="2">
        <v>0.15</v>
      </c>
      <c r="C19" s="29" t="s">
        <v>23</v>
      </c>
      <c r="D19" s="2">
        <v>25</v>
      </c>
      <c r="E19" s="2">
        <v>23</v>
      </c>
      <c r="F19" s="2">
        <v>21</v>
      </c>
      <c r="G19" s="2">
        <v>19</v>
      </c>
      <c r="H19" s="2">
        <v>17</v>
      </c>
      <c r="I19" s="29"/>
      <c r="J19" s="43"/>
      <c r="K19" s="29"/>
    </row>
    <row r="20" spans="1:11" x14ac:dyDescent="0.3">
      <c r="A20" s="22" t="s">
        <v>33</v>
      </c>
      <c r="B20" s="2">
        <v>0.15</v>
      </c>
      <c r="C20" s="29" t="s">
        <v>8</v>
      </c>
      <c r="D20" s="2">
        <v>15</v>
      </c>
      <c r="E20" s="2">
        <v>12</v>
      </c>
      <c r="F20" s="2">
        <v>9</v>
      </c>
      <c r="G20" s="2">
        <v>6</v>
      </c>
      <c r="H20" s="2">
        <v>3</v>
      </c>
      <c r="I20" s="29"/>
      <c r="J20" s="43"/>
      <c r="K20" s="29"/>
    </row>
    <row r="21" spans="1:11" ht="37.5" x14ac:dyDescent="0.3">
      <c r="A21" s="22" t="s">
        <v>237</v>
      </c>
      <c r="B21" s="29">
        <f>B22+B23+B24+B25</f>
        <v>1.5</v>
      </c>
      <c r="C21" s="29"/>
      <c r="D21" s="29"/>
      <c r="E21" s="29"/>
      <c r="F21" s="29"/>
      <c r="G21" s="29"/>
      <c r="H21" s="29"/>
      <c r="I21" s="29"/>
      <c r="J21" s="43"/>
      <c r="K21" s="29"/>
    </row>
    <row r="22" spans="1:11" ht="37.5" x14ac:dyDescent="0.3">
      <c r="A22" s="22" t="s">
        <v>34</v>
      </c>
      <c r="B22" s="2">
        <v>0.75</v>
      </c>
      <c r="C22" s="29" t="s">
        <v>8</v>
      </c>
      <c r="D22" s="3">
        <v>85</v>
      </c>
      <c r="E22" s="3">
        <v>86</v>
      </c>
      <c r="F22" s="3">
        <v>87</v>
      </c>
      <c r="G22" s="3">
        <v>88</v>
      </c>
      <c r="H22" s="3">
        <v>89</v>
      </c>
      <c r="I22" s="29"/>
      <c r="J22" s="43"/>
      <c r="K22" s="29"/>
    </row>
    <row r="23" spans="1:11" ht="75" x14ac:dyDescent="0.3">
      <c r="A23" s="23" t="s">
        <v>35</v>
      </c>
      <c r="B23" s="3">
        <v>0.35</v>
      </c>
      <c r="C23" s="29" t="s">
        <v>8</v>
      </c>
      <c r="D23" s="29">
        <v>15</v>
      </c>
      <c r="E23" s="29">
        <v>20</v>
      </c>
      <c r="F23" s="29">
        <v>25</v>
      </c>
      <c r="G23" s="29">
        <v>30</v>
      </c>
      <c r="H23" s="29">
        <v>35</v>
      </c>
      <c r="I23" s="29"/>
      <c r="J23" s="43"/>
      <c r="K23" s="29"/>
    </row>
    <row r="24" spans="1:11" ht="37.5" x14ac:dyDescent="0.3">
      <c r="A24" s="22" t="s">
        <v>238</v>
      </c>
      <c r="B24" s="2">
        <v>0.2</v>
      </c>
      <c r="C24" s="29" t="s">
        <v>8</v>
      </c>
      <c r="D24" s="2">
        <v>62</v>
      </c>
      <c r="E24" s="2">
        <v>64</v>
      </c>
      <c r="F24" s="2">
        <v>66</v>
      </c>
      <c r="G24" s="2">
        <v>68</v>
      </c>
      <c r="H24" s="2">
        <v>70</v>
      </c>
      <c r="I24" s="29"/>
      <c r="J24" s="43"/>
      <c r="K24" s="29"/>
    </row>
    <row r="25" spans="1:11" x14ac:dyDescent="0.3">
      <c r="A25" s="22" t="s">
        <v>36</v>
      </c>
      <c r="B25" s="2">
        <v>0.2</v>
      </c>
      <c r="C25" s="29" t="s">
        <v>8</v>
      </c>
      <c r="D25" s="2">
        <v>10</v>
      </c>
      <c r="E25" s="2">
        <v>15</v>
      </c>
      <c r="F25" s="2">
        <v>20</v>
      </c>
      <c r="G25" s="2">
        <v>25</v>
      </c>
      <c r="H25" s="2">
        <v>30</v>
      </c>
      <c r="I25" s="29"/>
      <c r="J25" s="43"/>
      <c r="K25" s="29"/>
    </row>
    <row r="26" spans="1:11" ht="37.5" x14ac:dyDescent="0.3">
      <c r="A26" s="7" t="s">
        <v>24</v>
      </c>
      <c r="B26" s="29">
        <v>0.5</v>
      </c>
      <c r="C26" s="29" t="s">
        <v>8</v>
      </c>
      <c r="D26" s="2">
        <v>75</v>
      </c>
      <c r="E26" s="2">
        <v>80</v>
      </c>
      <c r="F26" s="2">
        <v>85</v>
      </c>
      <c r="G26" s="2">
        <v>90</v>
      </c>
      <c r="H26" s="2">
        <v>95</v>
      </c>
      <c r="I26" s="44"/>
      <c r="J26" s="44"/>
      <c r="K26" s="29"/>
    </row>
    <row r="27" spans="1:11" ht="37.5" x14ac:dyDescent="0.3">
      <c r="A27" s="11" t="s">
        <v>37</v>
      </c>
      <c r="B27" s="10">
        <f>B28+B31+B32+B33+B34+B35+B36</f>
        <v>4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7.5" x14ac:dyDescent="0.3">
      <c r="A28" s="7" t="s">
        <v>239</v>
      </c>
      <c r="B28" s="29">
        <f>B29+B30</f>
        <v>1</v>
      </c>
      <c r="C28" s="29"/>
      <c r="D28" s="29"/>
      <c r="E28" s="29"/>
      <c r="F28" s="29"/>
      <c r="G28" s="29"/>
      <c r="H28" s="29"/>
      <c r="I28" s="29"/>
      <c r="J28" s="43"/>
      <c r="K28" s="29"/>
    </row>
    <row r="29" spans="1:11" ht="37.5" x14ac:dyDescent="0.3">
      <c r="A29" s="22" t="s">
        <v>38</v>
      </c>
      <c r="B29" s="29">
        <v>0.5</v>
      </c>
      <c r="C29" s="29" t="s">
        <v>8</v>
      </c>
      <c r="D29" s="2">
        <v>60</v>
      </c>
      <c r="E29" s="2">
        <v>70</v>
      </c>
      <c r="F29" s="2">
        <v>80</v>
      </c>
      <c r="G29" s="2">
        <v>90</v>
      </c>
      <c r="H29" s="2">
        <v>100</v>
      </c>
      <c r="I29" s="29"/>
      <c r="J29" s="43"/>
      <c r="K29" s="29"/>
    </row>
    <row r="30" spans="1:11" ht="37.5" x14ac:dyDescent="0.3">
      <c r="A30" s="22" t="s">
        <v>240</v>
      </c>
      <c r="B30" s="29">
        <v>0.5</v>
      </c>
      <c r="C30" s="29" t="s">
        <v>8</v>
      </c>
      <c r="D30" s="2">
        <v>64</v>
      </c>
      <c r="E30" s="2">
        <v>65</v>
      </c>
      <c r="F30" s="2">
        <v>66</v>
      </c>
      <c r="G30" s="2">
        <v>67</v>
      </c>
      <c r="H30" s="2">
        <v>68</v>
      </c>
      <c r="I30" s="29"/>
      <c r="J30" s="43"/>
      <c r="K30" s="29"/>
    </row>
    <row r="31" spans="1:11" ht="37.5" x14ac:dyDescent="0.3">
      <c r="A31" s="7" t="s">
        <v>39</v>
      </c>
      <c r="B31" s="29">
        <v>0.5</v>
      </c>
      <c r="C31" s="29" t="s">
        <v>8</v>
      </c>
      <c r="D31" s="2">
        <v>16</v>
      </c>
      <c r="E31" s="2">
        <v>18</v>
      </c>
      <c r="F31" s="2">
        <v>20</v>
      </c>
      <c r="G31" s="2">
        <v>22</v>
      </c>
      <c r="H31" s="2">
        <v>24</v>
      </c>
      <c r="I31" s="29"/>
      <c r="J31" s="43"/>
      <c r="K31" s="29"/>
    </row>
    <row r="32" spans="1:11" ht="37.5" x14ac:dyDescent="0.3">
      <c r="A32" s="7" t="s">
        <v>40</v>
      </c>
      <c r="B32" s="29">
        <v>0.5</v>
      </c>
      <c r="C32" s="29" t="s">
        <v>23</v>
      </c>
      <c r="D32" s="2">
        <v>23</v>
      </c>
      <c r="E32" s="2">
        <v>22</v>
      </c>
      <c r="F32" s="2">
        <v>21</v>
      </c>
      <c r="G32" s="2">
        <v>20</v>
      </c>
      <c r="H32" s="2">
        <v>19</v>
      </c>
      <c r="I32" s="44"/>
      <c r="J32" s="44"/>
      <c r="K32" s="29"/>
    </row>
    <row r="33" spans="1:11" ht="37.5" x14ac:dyDescent="0.3">
      <c r="A33" s="7" t="s">
        <v>41</v>
      </c>
      <c r="B33" s="29">
        <v>0.5</v>
      </c>
      <c r="C33" s="29" t="s">
        <v>8</v>
      </c>
      <c r="D33" s="2">
        <v>13.5</v>
      </c>
      <c r="E33" s="2">
        <v>13</v>
      </c>
      <c r="F33" s="2">
        <v>12.5</v>
      </c>
      <c r="G33" s="2">
        <v>12</v>
      </c>
      <c r="H33" s="2">
        <v>11.5</v>
      </c>
      <c r="I33" s="44"/>
      <c r="J33" s="44"/>
      <c r="K33" s="29"/>
    </row>
    <row r="34" spans="1:11" ht="37.5" x14ac:dyDescent="0.3">
      <c r="A34" s="7" t="s">
        <v>42</v>
      </c>
      <c r="B34" s="29">
        <v>0.5</v>
      </c>
      <c r="C34" s="29" t="s">
        <v>8</v>
      </c>
      <c r="D34" s="2">
        <v>35</v>
      </c>
      <c r="E34" s="2">
        <v>40</v>
      </c>
      <c r="F34" s="2">
        <v>45</v>
      </c>
      <c r="G34" s="2">
        <v>50</v>
      </c>
      <c r="H34" s="2">
        <v>55</v>
      </c>
      <c r="I34" s="44"/>
      <c r="J34" s="44"/>
      <c r="K34" s="29"/>
    </row>
    <row r="35" spans="1:11" ht="37.5" x14ac:dyDescent="0.3">
      <c r="A35" s="7" t="s">
        <v>43</v>
      </c>
      <c r="B35" s="29">
        <v>0.5</v>
      </c>
      <c r="C35" s="29" t="s">
        <v>9</v>
      </c>
      <c r="D35" s="29">
        <v>1</v>
      </c>
      <c r="E35" s="29">
        <v>2</v>
      </c>
      <c r="F35" s="29">
        <v>3</v>
      </c>
      <c r="G35" s="29">
        <v>4</v>
      </c>
      <c r="H35" s="29">
        <v>5</v>
      </c>
      <c r="I35" s="29"/>
      <c r="J35" s="43"/>
      <c r="K35" s="29"/>
    </row>
    <row r="36" spans="1:11" ht="37.5" x14ac:dyDescent="0.3">
      <c r="A36" s="7" t="s">
        <v>241</v>
      </c>
      <c r="B36" s="29">
        <v>0.5</v>
      </c>
      <c r="C36" s="29" t="s">
        <v>8</v>
      </c>
      <c r="D36" s="2">
        <v>85</v>
      </c>
      <c r="E36" s="2">
        <v>86</v>
      </c>
      <c r="F36" s="2">
        <v>87</v>
      </c>
      <c r="G36" s="2">
        <v>88</v>
      </c>
      <c r="H36" s="2">
        <v>89</v>
      </c>
      <c r="I36" s="44"/>
      <c r="J36" s="44"/>
      <c r="K36" s="29"/>
    </row>
    <row r="37" spans="1:11" ht="37.5" x14ac:dyDescent="0.3">
      <c r="A37" s="11" t="s">
        <v>44</v>
      </c>
      <c r="B37" s="10">
        <f>B38+B39+B40+B41+B42+B43+B46</f>
        <v>5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37.5" x14ac:dyDescent="0.3">
      <c r="A38" s="7" t="s">
        <v>45</v>
      </c>
      <c r="B38" s="29">
        <v>1</v>
      </c>
      <c r="C38" s="29" t="s">
        <v>8</v>
      </c>
      <c r="D38" s="2">
        <v>54</v>
      </c>
      <c r="E38" s="2">
        <v>56</v>
      </c>
      <c r="F38" s="2">
        <v>58</v>
      </c>
      <c r="G38" s="2">
        <v>60</v>
      </c>
      <c r="H38" s="2">
        <v>62</v>
      </c>
      <c r="I38" s="44"/>
      <c r="J38" s="44"/>
      <c r="K38" s="29"/>
    </row>
    <row r="39" spans="1:11" ht="37.5" x14ac:dyDescent="0.3">
      <c r="A39" s="7" t="s">
        <v>46</v>
      </c>
      <c r="B39" s="29">
        <v>1</v>
      </c>
      <c r="C39" s="29" t="s">
        <v>8</v>
      </c>
      <c r="D39" s="2">
        <v>56</v>
      </c>
      <c r="E39" s="2">
        <v>58</v>
      </c>
      <c r="F39" s="2">
        <v>60</v>
      </c>
      <c r="G39" s="2">
        <v>62</v>
      </c>
      <c r="H39" s="2">
        <v>64</v>
      </c>
      <c r="I39" s="44"/>
      <c r="J39" s="44"/>
      <c r="K39" s="29"/>
    </row>
    <row r="40" spans="1:11" ht="37.5" x14ac:dyDescent="0.3">
      <c r="A40" s="7" t="s">
        <v>47</v>
      </c>
      <c r="B40" s="29">
        <v>1</v>
      </c>
      <c r="C40" s="29" t="s">
        <v>53</v>
      </c>
      <c r="D40" s="2">
        <v>75</v>
      </c>
      <c r="E40" s="2">
        <v>80</v>
      </c>
      <c r="F40" s="2">
        <v>85</v>
      </c>
      <c r="G40" s="2">
        <v>90</v>
      </c>
      <c r="H40" s="2">
        <v>95</v>
      </c>
      <c r="I40" s="44"/>
      <c r="J40" s="44"/>
      <c r="K40" s="29"/>
    </row>
    <row r="41" spans="1:11" ht="37.5" x14ac:dyDescent="0.3">
      <c r="A41" s="7" t="s">
        <v>48</v>
      </c>
      <c r="B41" s="29">
        <v>0.5</v>
      </c>
      <c r="C41" s="29" t="s">
        <v>53</v>
      </c>
      <c r="D41" s="2">
        <v>70</v>
      </c>
      <c r="E41" s="2">
        <v>75</v>
      </c>
      <c r="F41" s="2">
        <v>80</v>
      </c>
      <c r="G41" s="2">
        <v>85</v>
      </c>
      <c r="H41" s="2">
        <v>90</v>
      </c>
      <c r="I41" s="44"/>
      <c r="J41" s="44"/>
      <c r="K41" s="29"/>
    </row>
    <row r="42" spans="1:11" ht="56.25" x14ac:dyDescent="0.3">
      <c r="A42" s="7" t="s">
        <v>49</v>
      </c>
      <c r="B42" s="29">
        <v>0.5</v>
      </c>
      <c r="C42" s="29" t="s">
        <v>8</v>
      </c>
      <c r="D42" s="2">
        <v>10</v>
      </c>
      <c r="E42" s="2">
        <v>15</v>
      </c>
      <c r="F42" s="2">
        <v>20</v>
      </c>
      <c r="G42" s="2">
        <v>25</v>
      </c>
      <c r="H42" s="2">
        <v>30</v>
      </c>
      <c r="I42" s="44"/>
      <c r="J42" s="44"/>
      <c r="K42" s="29"/>
    </row>
    <row r="43" spans="1:11" ht="37.5" x14ac:dyDescent="0.3">
      <c r="A43" s="7" t="s">
        <v>50</v>
      </c>
      <c r="B43" s="29">
        <f>B44+B45</f>
        <v>0.5</v>
      </c>
      <c r="C43" s="29"/>
      <c r="D43" s="29"/>
      <c r="E43" s="29"/>
      <c r="F43" s="29"/>
      <c r="G43" s="29"/>
      <c r="H43" s="29"/>
      <c r="I43" s="29"/>
      <c r="J43" s="43"/>
      <c r="K43" s="29"/>
    </row>
    <row r="44" spans="1:11" ht="37.5" x14ac:dyDescent="0.3">
      <c r="A44" s="22" t="s">
        <v>51</v>
      </c>
      <c r="B44" s="2">
        <v>0.25</v>
      </c>
      <c r="C44" s="29" t="s">
        <v>8</v>
      </c>
      <c r="D44" s="2">
        <v>5</v>
      </c>
      <c r="E44" s="2">
        <v>4</v>
      </c>
      <c r="F44" s="2">
        <v>3</v>
      </c>
      <c r="G44" s="2">
        <v>2</v>
      </c>
      <c r="H44" s="2">
        <v>1</v>
      </c>
      <c r="I44" s="44"/>
      <c r="J44" s="44"/>
      <c r="K44" s="29"/>
    </row>
    <row r="45" spans="1:11" ht="37.5" x14ac:dyDescent="0.3">
      <c r="A45" s="22" t="s">
        <v>52</v>
      </c>
      <c r="B45" s="2">
        <v>0.25</v>
      </c>
      <c r="C45" s="29" t="s">
        <v>8</v>
      </c>
      <c r="D45" s="2">
        <v>65</v>
      </c>
      <c r="E45" s="2">
        <v>70</v>
      </c>
      <c r="F45" s="2">
        <v>75</v>
      </c>
      <c r="G45" s="2">
        <v>80</v>
      </c>
      <c r="H45" s="2">
        <v>85</v>
      </c>
      <c r="I45" s="44"/>
      <c r="J45" s="44"/>
      <c r="K45" s="29"/>
    </row>
    <row r="46" spans="1:11" ht="56.25" x14ac:dyDescent="0.3">
      <c r="A46" s="7" t="s">
        <v>242</v>
      </c>
      <c r="B46" s="29">
        <f>B47+B48</f>
        <v>0.5</v>
      </c>
      <c r="C46" s="29"/>
      <c r="D46" s="29"/>
      <c r="E46" s="29"/>
      <c r="F46" s="29"/>
      <c r="G46" s="29"/>
      <c r="H46" s="29"/>
      <c r="I46" s="29"/>
      <c r="J46" s="43"/>
      <c r="K46" s="29"/>
    </row>
    <row r="47" spans="1:11" ht="37.5" x14ac:dyDescent="0.3">
      <c r="A47" s="22" t="s">
        <v>244</v>
      </c>
      <c r="B47" s="29">
        <v>0.25</v>
      </c>
      <c r="C47" s="29" t="s">
        <v>8</v>
      </c>
      <c r="D47" s="2">
        <v>6</v>
      </c>
      <c r="E47" s="2">
        <v>5</v>
      </c>
      <c r="F47" s="2">
        <v>4</v>
      </c>
      <c r="G47" s="2">
        <v>3</v>
      </c>
      <c r="H47" s="2">
        <v>2</v>
      </c>
      <c r="I47" s="44"/>
      <c r="J47" s="44"/>
      <c r="K47" s="29"/>
    </row>
    <row r="48" spans="1:11" ht="37.5" x14ac:dyDescent="0.3">
      <c r="A48" s="22" t="s">
        <v>243</v>
      </c>
      <c r="B48" s="29">
        <v>0.25</v>
      </c>
      <c r="C48" s="29" t="s">
        <v>8</v>
      </c>
      <c r="D48" s="2">
        <v>70</v>
      </c>
      <c r="E48" s="2">
        <v>75</v>
      </c>
      <c r="F48" s="2">
        <v>80</v>
      </c>
      <c r="G48" s="2">
        <v>85</v>
      </c>
      <c r="H48" s="2">
        <v>90</v>
      </c>
      <c r="I48" s="44"/>
      <c r="J48" s="44"/>
      <c r="K48" s="29"/>
    </row>
    <row r="49" spans="1:11" ht="37.5" x14ac:dyDescent="0.3">
      <c r="A49" s="11" t="s">
        <v>54</v>
      </c>
      <c r="B49" s="10">
        <f>B50+B53+B54+B55</f>
        <v>1.75</v>
      </c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37.5" x14ac:dyDescent="0.3">
      <c r="A50" s="7" t="s">
        <v>55</v>
      </c>
      <c r="B50" s="29">
        <f>B51+B52</f>
        <v>0.5</v>
      </c>
      <c r="C50" s="29"/>
      <c r="D50" s="29"/>
      <c r="E50" s="29"/>
      <c r="F50" s="29"/>
      <c r="G50" s="29"/>
      <c r="H50" s="29"/>
      <c r="I50" s="29"/>
      <c r="J50" s="43"/>
      <c r="K50" s="29"/>
    </row>
    <row r="51" spans="1:11" ht="56.25" x14ac:dyDescent="0.3">
      <c r="A51" s="22" t="s">
        <v>56</v>
      </c>
      <c r="B51" s="2">
        <v>0.25</v>
      </c>
      <c r="C51" s="29" t="s">
        <v>8</v>
      </c>
      <c r="D51" s="2">
        <v>60</v>
      </c>
      <c r="E51" s="2">
        <v>70</v>
      </c>
      <c r="F51" s="2">
        <v>80</v>
      </c>
      <c r="G51" s="2">
        <v>90</v>
      </c>
      <c r="H51" s="2">
        <v>100</v>
      </c>
      <c r="I51" s="29"/>
      <c r="J51" s="43"/>
      <c r="K51" s="29"/>
    </row>
    <row r="52" spans="1:11" x14ac:dyDescent="0.3">
      <c r="A52" s="22" t="s">
        <v>57</v>
      </c>
      <c r="B52" s="2">
        <v>0.25</v>
      </c>
      <c r="C52" s="29" t="s">
        <v>8</v>
      </c>
      <c r="D52" s="2">
        <v>95.75</v>
      </c>
      <c r="E52" s="2">
        <v>96.25</v>
      </c>
      <c r="F52" s="2">
        <v>96.75</v>
      </c>
      <c r="G52" s="2">
        <v>97.25</v>
      </c>
      <c r="H52" s="2">
        <v>97.75</v>
      </c>
      <c r="I52" s="29"/>
      <c r="J52" s="43"/>
      <c r="K52" s="29"/>
    </row>
    <row r="53" spans="1:11" ht="56.25" x14ac:dyDescent="0.3">
      <c r="A53" s="7" t="s">
        <v>58</v>
      </c>
      <c r="B53" s="29">
        <v>0.5</v>
      </c>
      <c r="C53" s="29" t="s">
        <v>8</v>
      </c>
      <c r="D53" s="2">
        <v>45</v>
      </c>
      <c r="E53" s="2">
        <v>50</v>
      </c>
      <c r="F53" s="2">
        <v>55</v>
      </c>
      <c r="G53" s="2">
        <v>60</v>
      </c>
      <c r="H53" s="2">
        <v>65</v>
      </c>
      <c r="I53" s="29"/>
      <c r="J53" s="43"/>
      <c r="K53" s="29"/>
    </row>
    <row r="54" spans="1:11" ht="37.5" x14ac:dyDescent="0.3">
      <c r="A54" s="7" t="s">
        <v>59</v>
      </c>
      <c r="B54" s="29">
        <v>0.25</v>
      </c>
      <c r="C54" s="29" t="s">
        <v>8</v>
      </c>
      <c r="D54" s="2" t="s">
        <v>60</v>
      </c>
      <c r="E54" s="2" t="s">
        <v>61</v>
      </c>
      <c r="F54" s="2" t="s">
        <v>62</v>
      </c>
      <c r="G54" s="2" t="s">
        <v>63</v>
      </c>
      <c r="H54" s="2" t="s">
        <v>64</v>
      </c>
      <c r="I54" s="29"/>
      <c r="J54" s="43"/>
      <c r="K54" s="29"/>
    </row>
    <row r="55" spans="1:11" ht="75" x14ac:dyDescent="0.3">
      <c r="A55" s="7" t="s">
        <v>245</v>
      </c>
      <c r="B55" s="29">
        <f>B56+B57</f>
        <v>0.5</v>
      </c>
      <c r="C55" s="29"/>
      <c r="D55" s="29"/>
      <c r="E55" s="29"/>
      <c r="F55" s="29"/>
      <c r="G55" s="29"/>
      <c r="H55" s="29"/>
      <c r="I55" s="29"/>
      <c r="J55" s="43"/>
      <c r="K55" s="29"/>
    </row>
    <row r="56" spans="1:11" ht="75" x14ac:dyDescent="0.3">
      <c r="A56" s="22" t="s">
        <v>246</v>
      </c>
      <c r="B56" s="2">
        <v>0.25</v>
      </c>
      <c r="C56" s="29" t="s">
        <v>8</v>
      </c>
      <c r="D56" s="2">
        <v>60</v>
      </c>
      <c r="E56" s="2">
        <v>65</v>
      </c>
      <c r="F56" s="2">
        <v>70</v>
      </c>
      <c r="G56" s="2">
        <v>75</v>
      </c>
      <c r="H56" s="2">
        <v>80</v>
      </c>
      <c r="I56" s="44"/>
      <c r="J56" s="44"/>
      <c r="K56" s="29"/>
    </row>
    <row r="57" spans="1:11" ht="56.25" x14ac:dyDescent="0.3">
      <c r="A57" s="22" t="s">
        <v>206</v>
      </c>
      <c r="B57" s="2">
        <v>0.25</v>
      </c>
      <c r="C57" s="29" t="s">
        <v>8</v>
      </c>
      <c r="D57" s="2">
        <v>65</v>
      </c>
      <c r="E57" s="2">
        <v>70</v>
      </c>
      <c r="F57" s="2">
        <v>75</v>
      </c>
      <c r="G57" s="2">
        <v>80</v>
      </c>
      <c r="H57" s="2">
        <v>85</v>
      </c>
      <c r="I57" s="44"/>
      <c r="J57" s="44"/>
      <c r="K57" s="29"/>
    </row>
    <row r="58" spans="1:11" s="4" customFormat="1" ht="37.5" x14ac:dyDescent="0.3">
      <c r="A58" s="11" t="s">
        <v>65</v>
      </c>
      <c r="B58" s="10">
        <f>B59+B60+B61+B62</f>
        <v>3</v>
      </c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56.25" x14ac:dyDescent="0.3">
      <c r="A59" s="7" t="s">
        <v>66</v>
      </c>
      <c r="B59" s="29">
        <v>0.5</v>
      </c>
      <c r="C59" s="29" t="s">
        <v>9</v>
      </c>
      <c r="D59" s="29">
        <v>1</v>
      </c>
      <c r="E59" s="29">
        <v>2</v>
      </c>
      <c r="F59" s="29">
        <v>3</v>
      </c>
      <c r="G59" s="29">
        <v>4</v>
      </c>
      <c r="H59" s="29">
        <v>5</v>
      </c>
      <c r="I59" s="29"/>
      <c r="J59" s="43"/>
      <c r="K59" s="29"/>
    </row>
    <row r="60" spans="1:11" ht="56.25" x14ac:dyDescent="0.3">
      <c r="A60" s="7" t="s">
        <v>247</v>
      </c>
      <c r="B60" s="29">
        <v>1</v>
      </c>
      <c r="C60" s="29" t="s">
        <v>9</v>
      </c>
      <c r="D60" s="29">
        <v>1</v>
      </c>
      <c r="E60" s="29">
        <v>2</v>
      </c>
      <c r="F60" s="29">
        <v>3</v>
      </c>
      <c r="G60" s="29">
        <v>4</v>
      </c>
      <c r="H60" s="29">
        <v>5</v>
      </c>
      <c r="I60" s="29"/>
      <c r="J60" s="43"/>
      <c r="K60" s="29"/>
    </row>
    <row r="61" spans="1:11" ht="56.25" x14ac:dyDescent="0.3">
      <c r="A61" s="7" t="s">
        <v>67</v>
      </c>
      <c r="B61" s="29">
        <v>0.5</v>
      </c>
      <c r="C61" s="29" t="s">
        <v>9</v>
      </c>
      <c r="D61" s="29">
        <v>1</v>
      </c>
      <c r="E61" s="29">
        <v>2</v>
      </c>
      <c r="F61" s="29">
        <v>3</v>
      </c>
      <c r="G61" s="29">
        <v>4</v>
      </c>
      <c r="H61" s="29">
        <v>5</v>
      </c>
      <c r="I61" s="29"/>
      <c r="J61" s="43"/>
      <c r="K61" s="29"/>
    </row>
    <row r="62" spans="1:11" ht="37.5" x14ac:dyDescent="0.3">
      <c r="A62" s="7" t="s">
        <v>68</v>
      </c>
      <c r="B62" s="29">
        <v>1</v>
      </c>
      <c r="C62" s="29" t="s">
        <v>9</v>
      </c>
      <c r="D62" s="29">
        <v>1</v>
      </c>
      <c r="E62" s="29">
        <v>2</v>
      </c>
      <c r="F62" s="29">
        <v>3</v>
      </c>
      <c r="G62" s="29">
        <v>4</v>
      </c>
      <c r="H62" s="29">
        <v>5</v>
      </c>
      <c r="I62" s="29"/>
      <c r="J62" s="43"/>
      <c r="K62" s="29"/>
    </row>
    <row r="63" spans="1:11" ht="56.25" x14ac:dyDescent="0.3">
      <c r="A63" s="11" t="s">
        <v>69</v>
      </c>
      <c r="B63" s="10">
        <v>2</v>
      </c>
      <c r="C63" s="10" t="s">
        <v>9</v>
      </c>
      <c r="D63" s="10">
        <v>1</v>
      </c>
      <c r="E63" s="10">
        <v>2</v>
      </c>
      <c r="F63" s="10">
        <v>3</v>
      </c>
      <c r="G63" s="10">
        <v>4</v>
      </c>
      <c r="H63" s="10">
        <v>5</v>
      </c>
      <c r="I63" s="10"/>
      <c r="J63" s="10"/>
      <c r="K63" s="10"/>
    </row>
    <row r="64" spans="1:11" ht="37.5" x14ac:dyDescent="0.3">
      <c r="A64" s="11" t="s">
        <v>70</v>
      </c>
      <c r="B64" s="10">
        <f>B65+B66</f>
        <v>2</v>
      </c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37.5" x14ac:dyDescent="0.3">
      <c r="A65" s="7" t="s">
        <v>248</v>
      </c>
      <c r="B65" s="29">
        <v>0.5</v>
      </c>
      <c r="C65" s="29" t="s">
        <v>8</v>
      </c>
      <c r="D65" s="2">
        <v>90</v>
      </c>
      <c r="E65" s="2">
        <v>92.5</v>
      </c>
      <c r="F65" s="2">
        <v>95</v>
      </c>
      <c r="G65" s="2">
        <v>97.5</v>
      </c>
      <c r="H65" s="2">
        <v>100</v>
      </c>
      <c r="I65" s="44"/>
      <c r="J65" s="44"/>
      <c r="K65" s="29"/>
    </row>
    <row r="66" spans="1:11" ht="56.25" x14ac:dyDescent="0.3">
      <c r="A66" s="7" t="s">
        <v>71</v>
      </c>
      <c r="B66" s="29">
        <v>1.5</v>
      </c>
      <c r="C66" s="29" t="s">
        <v>8</v>
      </c>
      <c r="D66" s="2">
        <v>90</v>
      </c>
      <c r="E66" s="2">
        <v>92.5</v>
      </c>
      <c r="F66" s="2">
        <v>95</v>
      </c>
      <c r="G66" s="2">
        <v>97.5</v>
      </c>
      <c r="H66" s="2">
        <v>100</v>
      </c>
      <c r="I66" s="44"/>
      <c r="J66" s="44"/>
      <c r="K66" s="29"/>
    </row>
    <row r="67" spans="1:11" ht="112.5" x14ac:dyDescent="0.3">
      <c r="A67" s="11" t="s">
        <v>72</v>
      </c>
      <c r="B67" s="10">
        <v>2</v>
      </c>
      <c r="C67" s="10" t="s">
        <v>9</v>
      </c>
      <c r="D67" s="10">
        <v>1</v>
      </c>
      <c r="E67" s="10">
        <v>2</v>
      </c>
      <c r="F67" s="10">
        <v>3</v>
      </c>
      <c r="G67" s="10">
        <v>4</v>
      </c>
      <c r="H67" s="10">
        <v>5</v>
      </c>
      <c r="I67" s="10"/>
      <c r="J67" s="10"/>
      <c r="K67" s="10"/>
    </row>
    <row r="68" spans="1:11" ht="56.25" x14ac:dyDescent="0.3">
      <c r="A68" s="11" t="s">
        <v>73</v>
      </c>
      <c r="B68" s="10">
        <f>B69+B70</f>
        <v>3</v>
      </c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75" x14ac:dyDescent="0.3">
      <c r="A69" s="7" t="s">
        <v>74</v>
      </c>
      <c r="B69" s="29">
        <v>1</v>
      </c>
      <c r="C69" s="29" t="s">
        <v>9</v>
      </c>
      <c r="D69" s="29">
        <v>1</v>
      </c>
      <c r="E69" s="29">
        <v>2</v>
      </c>
      <c r="F69" s="29">
        <v>3</v>
      </c>
      <c r="G69" s="29">
        <v>4</v>
      </c>
      <c r="H69" s="29">
        <v>5</v>
      </c>
      <c r="I69" s="29"/>
      <c r="J69" s="43"/>
      <c r="K69" s="29"/>
    </row>
    <row r="70" spans="1:11" ht="56.25" x14ac:dyDescent="0.3">
      <c r="A70" s="7" t="s">
        <v>75</v>
      </c>
      <c r="B70" s="29">
        <f>B71+B74</f>
        <v>2</v>
      </c>
      <c r="C70" s="29"/>
      <c r="D70" s="29"/>
      <c r="E70" s="29"/>
      <c r="F70" s="29"/>
      <c r="G70" s="29"/>
      <c r="H70" s="29"/>
      <c r="I70" s="29"/>
      <c r="J70" s="43"/>
      <c r="K70" s="29"/>
    </row>
    <row r="71" spans="1:11" ht="93.75" x14ac:dyDescent="0.3">
      <c r="A71" s="7" t="s">
        <v>86</v>
      </c>
      <c r="B71" s="29">
        <v>1</v>
      </c>
      <c r="C71" s="29"/>
      <c r="D71" s="29"/>
      <c r="E71" s="29"/>
      <c r="F71" s="29"/>
      <c r="G71" s="29"/>
      <c r="H71" s="29"/>
      <c r="I71" s="29"/>
      <c r="J71" s="43"/>
      <c r="K71" s="29"/>
    </row>
    <row r="72" spans="1:11" ht="37.5" x14ac:dyDescent="0.3">
      <c r="A72" s="22" t="s">
        <v>84</v>
      </c>
      <c r="B72" s="29">
        <v>1</v>
      </c>
      <c r="C72" s="29" t="s">
        <v>276</v>
      </c>
      <c r="D72" s="2" t="s">
        <v>76</v>
      </c>
      <c r="E72" s="2" t="s">
        <v>77</v>
      </c>
      <c r="F72" s="2" t="s">
        <v>78</v>
      </c>
      <c r="G72" s="2" t="s">
        <v>79</v>
      </c>
      <c r="H72" s="2" t="s">
        <v>80</v>
      </c>
      <c r="I72" s="29"/>
      <c r="J72" s="43"/>
      <c r="K72" s="29"/>
    </row>
    <row r="73" spans="1:11" ht="37.5" x14ac:dyDescent="0.3">
      <c r="A73" s="22" t="s">
        <v>85</v>
      </c>
      <c r="B73" s="29">
        <v>1</v>
      </c>
      <c r="C73" s="29" t="s">
        <v>276</v>
      </c>
      <c r="D73" s="32"/>
      <c r="E73" s="2" t="s">
        <v>81</v>
      </c>
      <c r="F73" s="2" t="s">
        <v>82</v>
      </c>
      <c r="G73" s="2" t="s">
        <v>77</v>
      </c>
      <c r="H73" s="2" t="s">
        <v>83</v>
      </c>
      <c r="I73" s="29"/>
      <c r="J73" s="43"/>
      <c r="K73" s="29"/>
    </row>
    <row r="74" spans="1:11" ht="37.5" x14ac:dyDescent="0.3">
      <c r="A74" s="7" t="s">
        <v>87</v>
      </c>
      <c r="B74" s="29">
        <v>1</v>
      </c>
      <c r="C74" s="29" t="s">
        <v>9</v>
      </c>
      <c r="D74" s="29">
        <v>1</v>
      </c>
      <c r="E74" s="29">
        <v>2</v>
      </c>
      <c r="F74" s="29">
        <v>3</v>
      </c>
      <c r="G74" s="29">
        <v>4</v>
      </c>
      <c r="H74" s="29">
        <v>5</v>
      </c>
      <c r="I74" s="29"/>
      <c r="J74" s="43"/>
      <c r="K74" s="29"/>
    </row>
    <row r="75" spans="1:11" ht="37.5" x14ac:dyDescent="0.3">
      <c r="A75" s="11" t="s">
        <v>88</v>
      </c>
      <c r="B75" s="10">
        <f>B76+B89+B97+B98</f>
        <v>6</v>
      </c>
      <c r="C75" s="10"/>
      <c r="D75" s="10"/>
      <c r="E75" s="10"/>
      <c r="F75" s="10"/>
      <c r="G75" s="10"/>
      <c r="H75" s="10"/>
      <c r="I75" s="19"/>
      <c r="J75" s="19"/>
      <c r="K75" s="10"/>
    </row>
    <row r="76" spans="1:11" ht="37.5" x14ac:dyDescent="0.3">
      <c r="A76" s="7" t="s">
        <v>89</v>
      </c>
      <c r="B76" s="29">
        <f>B77+B88</f>
        <v>2</v>
      </c>
      <c r="C76" s="29"/>
      <c r="D76" s="29"/>
      <c r="E76" s="29"/>
      <c r="F76" s="29"/>
      <c r="G76" s="29"/>
      <c r="H76" s="29"/>
      <c r="I76" s="14"/>
      <c r="J76" s="14"/>
      <c r="K76" s="29"/>
    </row>
    <row r="77" spans="1:11" ht="75" x14ac:dyDescent="0.3">
      <c r="A77" s="7" t="s">
        <v>90</v>
      </c>
      <c r="B77" s="29">
        <f>B78+B79</f>
        <v>1</v>
      </c>
      <c r="C77" s="29"/>
      <c r="D77" s="29"/>
      <c r="E77" s="29"/>
      <c r="F77" s="29"/>
      <c r="G77" s="29"/>
      <c r="H77" s="29"/>
      <c r="I77" s="29"/>
      <c r="J77" s="43"/>
      <c r="K77" s="29"/>
    </row>
    <row r="78" spans="1:11" x14ac:dyDescent="0.3">
      <c r="A78" s="7" t="s">
        <v>91</v>
      </c>
      <c r="B78" s="29">
        <v>0.5</v>
      </c>
      <c r="C78" s="29" t="s">
        <v>9</v>
      </c>
      <c r="D78" s="29">
        <v>1</v>
      </c>
      <c r="E78" s="29">
        <v>2</v>
      </c>
      <c r="F78" s="29">
        <v>3</v>
      </c>
      <c r="G78" s="29">
        <v>4</v>
      </c>
      <c r="H78" s="29">
        <v>5</v>
      </c>
      <c r="I78" s="29"/>
      <c r="J78" s="43"/>
      <c r="K78" s="29"/>
    </row>
    <row r="79" spans="1:11" x14ac:dyDescent="0.3">
      <c r="A79" s="7" t="s">
        <v>92</v>
      </c>
      <c r="B79" s="29">
        <f>B80+B81+B82+B83+B84+B87</f>
        <v>0.5</v>
      </c>
      <c r="C79" s="29"/>
      <c r="D79" s="29"/>
      <c r="E79" s="29"/>
      <c r="F79" s="29"/>
      <c r="G79" s="29"/>
      <c r="H79" s="29"/>
      <c r="I79" s="29"/>
      <c r="J79" s="43"/>
      <c r="K79" s="29"/>
    </row>
    <row r="80" spans="1:11" ht="37.5" x14ac:dyDescent="0.3">
      <c r="A80" s="22" t="s">
        <v>93</v>
      </c>
      <c r="B80" s="2">
        <v>0.1</v>
      </c>
      <c r="C80" s="29" t="s">
        <v>8</v>
      </c>
      <c r="D80" s="2">
        <v>70</v>
      </c>
      <c r="E80" s="2">
        <v>75</v>
      </c>
      <c r="F80" s="2">
        <v>80</v>
      </c>
      <c r="G80" s="2">
        <v>85</v>
      </c>
      <c r="H80" s="2">
        <v>90</v>
      </c>
      <c r="I80" s="14"/>
      <c r="J80" s="14"/>
      <c r="K80" s="29"/>
    </row>
    <row r="81" spans="1:11" ht="56.25" x14ac:dyDescent="0.3">
      <c r="A81" s="22" t="s">
        <v>95</v>
      </c>
      <c r="B81" s="2">
        <v>0.1</v>
      </c>
      <c r="C81" s="29" t="s">
        <v>23</v>
      </c>
      <c r="D81" s="2">
        <v>80</v>
      </c>
      <c r="E81" s="2">
        <v>85</v>
      </c>
      <c r="F81" s="2">
        <v>90</v>
      </c>
      <c r="G81" s="2">
        <v>95</v>
      </c>
      <c r="H81" s="2">
        <v>100</v>
      </c>
      <c r="I81" s="29"/>
      <c r="J81" s="43"/>
      <c r="K81" s="29"/>
    </row>
    <row r="82" spans="1:11" ht="75" x14ac:dyDescent="0.3">
      <c r="A82" s="22" t="s">
        <v>94</v>
      </c>
      <c r="B82" s="2">
        <v>0.05</v>
      </c>
      <c r="C82" s="29" t="s">
        <v>8</v>
      </c>
      <c r="D82" s="2">
        <v>50</v>
      </c>
      <c r="E82" s="2">
        <v>55</v>
      </c>
      <c r="F82" s="2">
        <v>60</v>
      </c>
      <c r="G82" s="2">
        <v>65</v>
      </c>
      <c r="H82" s="2">
        <v>70</v>
      </c>
      <c r="I82" s="29"/>
      <c r="J82" s="43"/>
      <c r="K82" s="29"/>
    </row>
    <row r="83" spans="1:11" ht="75" x14ac:dyDescent="0.3">
      <c r="A83" s="22" t="s">
        <v>249</v>
      </c>
      <c r="B83" s="2">
        <v>0.05</v>
      </c>
      <c r="C83" s="29" t="s">
        <v>8</v>
      </c>
      <c r="D83" s="2">
        <v>50</v>
      </c>
      <c r="E83" s="2">
        <v>55</v>
      </c>
      <c r="F83" s="2">
        <v>60</v>
      </c>
      <c r="G83" s="2">
        <v>65</v>
      </c>
      <c r="H83" s="2">
        <v>70</v>
      </c>
      <c r="I83" s="29"/>
      <c r="J83" s="43"/>
      <c r="K83" s="29"/>
    </row>
    <row r="84" spans="1:11" ht="56.25" x14ac:dyDescent="0.3">
      <c r="A84" s="22" t="s">
        <v>96</v>
      </c>
      <c r="B84" s="2">
        <f>B85+B86</f>
        <v>0.1</v>
      </c>
      <c r="C84" s="29"/>
      <c r="D84" s="2"/>
      <c r="E84" s="2"/>
      <c r="F84" s="2"/>
      <c r="G84" s="2"/>
      <c r="H84" s="2"/>
      <c r="I84" s="29"/>
      <c r="J84" s="43"/>
      <c r="K84" s="29"/>
    </row>
    <row r="85" spans="1:11" s="4" customFormat="1" ht="37.5" x14ac:dyDescent="0.3">
      <c r="A85" s="22" t="s">
        <v>97</v>
      </c>
      <c r="B85" s="33">
        <v>0.05</v>
      </c>
      <c r="C85" s="29" t="s">
        <v>8</v>
      </c>
      <c r="D85" s="2">
        <v>5</v>
      </c>
      <c r="E85" s="2">
        <v>6</v>
      </c>
      <c r="F85" s="2">
        <v>7</v>
      </c>
      <c r="G85" s="2">
        <v>8</v>
      </c>
      <c r="H85" s="2">
        <v>9</v>
      </c>
      <c r="I85" s="29"/>
      <c r="J85" s="43"/>
      <c r="K85" s="29"/>
    </row>
    <row r="86" spans="1:11" s="4" customFormat="1" x14ac:dyDescent="0.3">
      <c r="A86" s="22" t="s">
        <v>98</v>
      </c>
      <c r="B86" s="33">
        <v>0.05</v>
      </c>
      <c r="C86" s="29" t="s">
        <v>8</v>
      </c>
      <c r="D86" s="2">
        <v>50</v>
      </c>
      <c r="E86" s="2">
        <v>55</v>
      </c>
      <c r="F86" s="2">
        <v>60</v>
      </c>
      <c r="G86" s="2">
        <v>65</v>
      </c>
      <c r="H86" s="2">
        <v>70</v>
      </c>
      <c r="I86" s="29"/>
      <c r="J86" s="43"/>
      <c r="K86" s="29"/>
    </row>
    <row r="87" spans="1:11" s="4" customFormat="1" ht="75" x14ac:dyDescent="0.3">
      <c r="A87" s="22" t="s">
        <v>99</v>
      </c>
      <c r="B87" s="2">
        <v>0.1</v>
      </c>
      <c r="C87" s="29" t="s">
        <v>23</v>
      </c>
      <c r="D87" s="2">
        <v>65</v>
      </c>
      <c r="E87" s="2">
        <v>70</v>
      </c>
      <c r="F87" s="2">
        <v>75</v>
      </c>
      <c r="G87" s="2">
        <v>80</v>
      </c>
      <c r="H87" s="2">
        <v>85</v>
      </c>
      <c r="I87" s="29"/>
      <c r="J87" s="43"/>
      <c r="K87" s="29"/>
    </row>
    <row r="88" spans="1:11" s="4" customFormat="1" ht="37.5" x14ac:dyDescent="0.3">
      <c r="A88" s="7" t="s">
        <v>100</v>
      </c>
      <c r="B88" s="29">
        <v>1</v>
      </c>
      <c r="C88" s="29" t="s">
        <v>9</v>
      </c>
      <c r="D88" s="29">
        <v>1</v>
      </c>
      <c r="E88" s="29">
        <v>2</v>
      </c>
      <c r="F88" s="29">
        <v>3</v>
      </c>
      <c r="G88" s="29">
        <v>4</v>
      </c>
      <c r="H88" s="29">
        <v>5</v>
      </c>
      <c r="I88" s="29"/>
      <c r="J88" s="43"/>
      <c r="K88" s="29"/>
    </row>
    <row r="89" spans="1:11" s="4" customFormat="1" ht="131.25" x14ac:dyDescent="0.3">
      <c r="A89" s="7" t="s">
        <v>101</v>
      </c>
      <c r="B89" s="29">
        <f>B90+B91</f>
        <v>1</v>
      </c>
      <c r="C89" s="29"/>
      <c r="D89" s="29"/>
      <c r="E89" s="29"/>
      <c r="F89" s="29"/>
      <c r="G89" s="29"/>
      <c r="H89" s="29"/>
      <c r="I89" s="29"/>
      <c r="J89" s="43"/>
      <c r="K89" s="29"/>
    </row>
    <row r="90" spans="1:11" x14ac:dyDescent="0.3">
      <c r="A90" s="7" t="s">
        <v>91</v>
      </c>
      <c r="B90" s="29">
        <v>0.5</v>
      </c>
      <c r="C90" s="29" t="s">
        <v>9</v>
      </c>
      <c r="D90" s="29">
        <v>1</v>
      </c>
      <c r="E90" s="29">
        <v>2</v>
      </c>
      <c r="F90" s="29">
        <v>3</v>
      </c>
      <c r="G90" s="29">
        <v>4</v>
      </c>
      <c r="H90" s="29">
        <v>5</v>
      </c>
      <c r="I90" s="29"/>
      <c r="J90" s="43"/>
      <c r="K90" s="29"/>
    </row>
    <row r="91" spans="1:11" x14ac:dyDescent="0.3">
      <c r="A91" s="7" t="s">
        <v>92</v>
      </c>
      <c r="B91" s="29">
        <f>B92+B93+B94+B95+B96</f>
        <v>0.5</v>
      </c>
      <c r="C91" s="29"/>
      <c r="D91" s="29"/>
      <c r="E91" s="29"/>
      <c r="F91" s="29"/>
      <c r="G91" s="29"/>
      <c r="H91" s="29"/>
      <c r="I91" s="29"/>
      <c r="J91" s="43"/>
      <c r="K91" s="29"/>
    </row>
    <row r="92" spans="1:11" ht="56.25" x14ac:dyDescent="0.3">
      <c r="A92" s="22" t="s">
        <v>207</v>
      </c>
      <c r="B92" s="2">
        <v>0.1</v>
      </c>
      <c r="C92" s="29" t="s">
        <v>8</v>
      </c>
      <c r="D92" s="2">
        <v>75</v>
      </c>
      <c r="E92" s="2">
        <v>80</v>
      </c>
      <c r="F92" s="2">
        <v>85</v>
      </c>
      <c r="G92" s="2">
        <v>90</v>
      </c>
      <c r="H92" s="2">
        <v>95</v>
      </c>
      <c r="I92" s="29"/>
      <c r="J92" s="43"/>
      <c r="K92" s="29"/>
    </row>
    <row r="93" spans="1:11" s="17" customFormat="1" x14ac:dyDescent="0.3">
      <c r="A93" s="22" t="s">
        <v>102</v>
      </c>
      <c r="B93" s="2">
        <v>0.1</v>
      </c>
      <c r="C93" s="29" t="s">
        <v>8</v>
      </c>
      <c r="D93" s="2">
        <v>62</v>
      </c>
      <c r="E93" s="2">
        <v>64</v>
      </c>
      <c r="F93" s="2">
        <v>66</v>
      </c>
      <c r="G93" s="2">
        <v>68</v>
      </c>
      <c r="H93" s="2">
        <v>70</v>
      </c>
      <c r="I93" s="29"/>
      <c r="J93" s="43"/>
      <c r="K93" s="29"/>
    </row>
    <row r="94" spans="1:11" ht="37.5" x14ac:dyDescent="0.3">
      <c r="A94" s="22" t="s">
        <v>103</v>
      </c>
      <c r="B94" s="2">
        <v>0.1</v>
      </c>
      <c r="C94" s="29" t="s">
        <v>8</v>
      </c>
      <c r="D94" s="2">
        <v>30</v>
      </c>
      <c r="E94" s="2">
        <v>35</v>
      </c>
      <c r="F94" s="2">
        <v>40</v>
      </c>
      <c r="G94" s="2">
        <v>45</v>
      </c>
      <c r="H94" s="2">
        <v>50</v>
      </c>
      <c r="I94" s="29"/>
      <c r="J94" s="43"/>
      <c r="K94" s="29"/>
    </row>
    <row r="95" spans="1:11" ht="37.5" x14ac:dyDescent="0.3">
      <c r="A95" s="22" t="s">
        <v>250</v>
      </c>
      <c r="B95" s="2">
        <v>0.1</v>
      </c>
      <c r="C95" s="29" t="s">
        <v>8</v>
      </c>
      <c r="D95" s="2">
        <v>55</v>
      </c>
      <c r="E95" s="2">
        <v>60</v>
      </c>
      <c r="F95" s="2">
        <v>65</v>
      </c>
      <c r="G95" s="2">
        <v>70</v>
      </c>
      <c r="H95" s="2">
        <v>75</v>
      </c>
      <c r="I95" s="29"/>
      <c r="J95" s="43"/>
      <c r="K95" s="29"/>
    </row>
    <row r="96" spans="1:11" ht="37.5" x14ac:dyDescent="0.3">
      <c r="A96" s="22" t="s">
        <v>104</v>
      </c>
      <c r="B96" s="2">
        <v>0.1</v>
      </c>
      <c r="C96" s="29" t="s">
        <v>8</v>
      </c>
      <c r="D96" s="2">
        <v>10</v>
      </c>
      <c r="E96" s="2">
        <v>8</v>
      </c>
      <c r="F96" s="2">
        <v>6</v>
      </c>
      <c r="G96" s="2">
        <v>4</v>
      </c>
      <c r="H96" s="2">
        <v>2</v>
      </c>
      <c r="I96" s="29"/>
      <c r="J96" s="43"/>
      <c r="K96" s="29"/>
    </row>
    <row r="97" spans="1:11" ht="56.25" x14ac:dyDescent="0.3">
      <c r="A97" s="7" t="s">
        <v>251</v>
      </c>
      <c r="B97" s="29">
        <v>0.5</v>
      </c>
      <c r="C97" s="29" t="s">
        <v>9</v>
      </c>
      <c r="D97" s="29">
        <v>1</v>
      </c>
      <c r="E97" s="29">
        <v>2</v>
      </c>
      <c r="F97" s="29">
        <v>3</v>
      </c>
      <c r="G97" s="29">
        <v>4</v>
      </c>
      <c r="H97" s="29">
        <v>5</v>
      </c>
      <c r="I97" s="29"/>
      <c r="J97" s="43"/>
      <c r="K97" s="29"/>
    </row>
    <row r="98" spans="1:11" ht="56.25" x14ac:dyDescent="0.3">
      <c r="A98" s="7" t="s">
        <v>106</v>
      </c>
      <c r="B98" s="29">
        <f>B99+B100+B101+B102+B105+B108</f>
        <v>2.5</v>
      </c>
      <c r="C98" s="29"/>
      <c r="D98" s="29"/>
      <c r="E98" s="29"/>
      <c r="F98" s="29"/>
      <c r="G98" s="29"/>
      <c r="H98" s="29"/>
      <c r="I98" s="29"/>
      <c r="J98" s="43"/>
      <c r="K98" s="29"/>
    </row>
    <row r="99" spans="1:11" ht="56.25" x14ac:dyDescent="0.3">
      <c r="A99" s="7" t="s">
        <v>105</v>
      </c>
      <c r="B99" s="29">
        <v>0.25</v>
      </c>
      <c r="C99" s="29" t="s">
        <v>8</v>
      </c>
      <c r="D99" s="34">
        <v>75</v>
      </c>
      <c r="E99" s="34">
        <v>80</v>
      </c>
      <c r="F99" s="34">
        <v>85</v>
      </c>
      <c r="G99" s="2">
        <v>90</v>
      </c>
      <c r="H99" s="2">
        <v>95</v>
      </c>
      <c r="I99" s="44"/>
      <c r="J99" s="44"/>
      <c r="K99" s="29"/>
    </row>
    <row r="100" spans="1:11" ht="37.5" x14ac:dyDescent="0.3">
      <c r="A100" s="7" t="s">
        <v>107</v>
      </c>
      <c r="B100" s="29">
        <v>0.5</v>
      </c>
      <c r="C100" s="29" t="s">
        <v>8</v>
      </c>
      <c r="D100" s="35">
        <v>90</v>
      </c>
      <c r="E100" s="2">
        <v>92.5</v>
      </c>
      <c r="F100" s="36">
        <v>95</v>
      </c>
      <c r="G100" s="2">
        <v>97.5</v>
      </c>
      <c r="H100" s="35">
        <v>100</v>
      </c>
      <c r="I100" s="44"/>
      <c r="J100" s="44"/>
      <c r="K100" s="29"/>
    </row>
    <row r="101" spans="1:11" ht="75" x14ac:dyDescent="0.3">
      <c r="A101" s="7" t="s">
        <v>108</v>
      </c>
      <c r="B101" s="29">
        <v>0.25</v>
      </c>
      <c r="C101" s="29" t="s">
        <v>8</v>
      </c>
      <c r="D101" s="2">
        <v>70</v>
      </c>
      <c r="E101" s="2">
        <v>75</v>
      </c>
      <c r="F101" s="2">
        <v>80</v>
      </c>
      <c r="G101" s="2">
        <v>85</v>
      </c>
      <c r="H101" s="2">
        <v>90</v>
      </c>
      <c r="I101" s="44"/>
      <c r="J101" s="44"/>
      <c r="K101" s="29"/>
    </row>
    <row r="102" spans="1:11" ht="75" x14ac:dyDescent="0.3">
      <c r="A102" s="7" t="s">
        <v>109</v>
      </c>
      <c r="B102" s="29">
        <f>B103+B104</f>
        <v>0.25</v>
      </c>
      <c r="C102" s="29"/>
      <c r="D102" s="29"/>
      <c r="E102" s="29"/>
      <c r="F102" s="29"/>
      <c r="G102" s="29"/>
      <c r="H102" s="29"/>
      <c r="I102" s="29"/>
      <c r="J102" s="43"/>
      <c r="K102" s="29"/>
    </row>
    <row r="103" spans="1:11" ht="75" x14ac:dyDescent="0.3">
      <c r="A103" s="7" t="s">
        <v>252</v>
      </c>
      <c r="B103" s="29">
        <v>0.15</v>
      </c>
      <c r="C103" s="29" t="s">
        <v>8</v>
      </c>
      <c r="D103" s="2">
        <v>75</v>
      </c>
      <c r="E103" s="2">
        <v>80</v>
      </c>
      <c r="F103" s="2">
        <v>85</v>
      </c>
      <c r="G103" s="2">
        <v>90</v>
      </c>
      <c r="H103" s="2">
        <v>95</v>
      </c>
      <c r="I103" s="44"/>
      <c r="J103" s="44"/>
      <c r="K103" s="29"/>
    </row>
    <row r="104" spans="1:11" ht="37.5" x14ac:dyDescent="0.3">
      <c r="A104" s="7" t="s">
        <v>110</v>
      </c>
      <c r="B104" s="29">
        <v>0.1</v>
      </c>
      <c r="C104" s="29" t="s">
        <v>277</v>
      </c>
      <c r="D104" s="2" t="s">
        <v>201</v>
      </c>
      <c r="E104" s="2" t="s">
        <v>202</v>
      </c>
      <c r="F104" s="2" t="s">
        <v>203</v>
      </c>
      <c r="G104" s="2" t="s">
        <v>204</v>
      </c>
      <c r="H104" s="2" t="s">
        <v>205</v>
      </c>
      <c r="I104" s="29"/>
      <c r="J104" s="43"/>
      <c r="K104" s="29"/>
    </row>
    <row r="105" spans="1:11" ht="37.5" x14ac:dyDescent="0.3">
      <c r="A105" s="7" t="s">
        <v>111</v>
      </c>
      <c r="B105" s="29">
        <f>B106+B107</f>
        <v>0.25</v>
      </c>
      <c r="C105" s="8"/>
      <c r="D105" s="29"/>
      <c r="E105" s="29"/>
      <c r="F105" s="29"/>
      <c r="G105" s="29"/>
      <c r="H105" s="29"/>
      <c r="I105" s="29"/>
      <c r="J105" s="43"/>
      <c r="K105" s="29"/>
    </row>
    <row r="106" spans="1:11" ht="37.5" x14ac:dyDescent="0.3">
      <c r="A106" s="7" t="s">
        <v>112</v>
      </c>
      <c r="B106" s="8">
        <v>0.15</v>
      </c>
      <c r="C106" s="29" t="s">
        <v>8</v>
      </c>
      <c r="D106" s="2">
        <v>92</v>
      </c>
      <c r="E106" s="2">
        <v>94</v>
      </c>
      <c r="F106" s="2">
        <v>96</v>
      </c>
      <c r="G106" s="2">
        <v>98</v>
      </c>
      <c r="H106" s="2">
        <v>100</v>
      </c>
      <c r="I106" s="29"/>
      <c r="J106" s="43"/>
      <c r="K106" s="29"/>
    </row>
    <row r="107" spans="1:11" ht="56.25" x14ac:dyDescent="0.3">
      <c r="A107" s="7" t="s">
        <v>253</v>
      </c>
      <c r="B107" s="8">
        <v>0.1</v>
      </c>
      <c r="C107" s="29" t="s">
        <v>278</v>
      </c>
      <c r="D107" s="54" t="s">
        <v>208</v>
      </c>
      <c r="E107" s="54"/>
      <c r="F107" s="54"/>
      <c r="G107" s="54"/>
      <c r="H107" s="54"/>
      <c r="I107" s="29"/>
      <c r="J107" s="43"/>
      <c r="K107" s="29"/>
    </row>
    <row r="108" spans="1:11" ht="56.25" x14ac:dyDescent="0.3">
      <c r="A108" s="7" t="s">
        <v>113</v>
      </c>
      <c r="B108" s="8">
        <v>1</v>
      </c>
      <c r="C108" s="8" t="s">
        <v>8</v>
      </c>
      <c r="D108" s="2">
        <v>65</v>
      </c>
      <c r="E108" s="2">
        <v>70</v>
      </c>
      <c r="F108" s="2">
        <v>75</v>
      </c>
      <c r="G108" s="2">
        <v>80</v>
      </c>
      <c r="H108" s="2">
        <v>85</v>
      </c>
      <c r="I108" s="44"/>
      <c r="J108" s="44"/>
      <c r="K108" s="29"/>
    </row>
    <row r="109" spans="1:11" ht="37.5" x14ac:dyDescent="0.3">
      <c r="A109" s="11" t="s">
        <v>114</v>
      </c>
      <c r="B109" s="10">
        <f>B110+B111+B112+B113</f>
        <v>5</v>
      </c>
      <c r="C109" s="12"/>
      <c r="D109" s="10"/>
      <c r="E109" s="10"/>
      <c r="F109" s="10"/>
      <c r="G109" s="10"/>
      <c r="H109" s="10"/>
      <c r="I109" s="10"/>
      <c r="J109" s="10"/>
      <c r="K109" s="10"/>
    </row>
    <row r="110" spans="1:11" ht="37.5" x14ac:dyDescent="0.3">
      <c r="A110" s="7" t="s">
        <v>115</v>
      </c>
      <c r="B110" s="29">
        <v>1</v>
      </c>
      <c r="C110" s="8" t="s">
        <v>8</v>
      </c>
      <c r="D110" s="2">
        <v>90</v>
      </c>
      <c r="E110" s="2">
        <v>92.5</v>
      </c>
      <c r="F110" s="2">
        <v>95</v>
      </c>
      <c r="G110" s="2">
        <v>97.5</v>
      </c>
      <c r="H110" s="2">
        <v>100</v>
      </c>
      <c r="I110" s="44"/>
      <c r="J110" s="44"/>
      <c r="K110" s="29"/>
    </row>
    <row r="111" spans="1:11" ht="37.5" x14ac:dyDescent="0.3">
      <c r="A111" s="7" t="s">
        <v>116</v>
      </c>
      <c r="B111" s="8">
        <v>1</v>
      </c>
      <c r="C111" s="29" t="s">
        <v>23</v>
      </c>
      <c r="D111" s="2">
        <v>6</v>
      </c>
      <c r="E111" s="2">
        <v>5</v>
      </c>
      <c r="F111" s="2">
        <v>4</v>
      </c>
      <c r="G111" s="2">
        <v>3</v>
      </c>
      <c r="H111" s="2">
        <v>2</v>
      </c>
      <c r="I111" s="44"/>
      <c r="J111" s="44"/>
      <c r="K111" s="29"/>
    </row>
    <row r="112" spans="1:11" ht="56.25" x14ac:dyDescent="0.3">
      <c r="A112" s="7" t="s">
        <v>254</v>
      </c>
      <c r="B112" s="8">
        <v>1</v>
      </c>
      <c r="C112" s="8" t="s">
        <v>8</v>
      </c>
      <c r="D112" s="37">
        <v>90</v>
      </c>
      <c r="E112" s="37">
        <v>92.5</v>
      </c>
      <c r="F112" s="37">
        <v>95</v>
      </c>
      <c r="G112" s="37">
        <v>97.5</v>
      </c>
      <c r="H112" s="37">
        <v>100</v>
      </c>
      <c r="I112" s="44"/>
      <c r="J112" s="44"/>
      <c r="K112" s="29"/>
    </row>
    <row r="113" spans="1:11" ht="75" x14ac:dyDescent="0.3">
      <c r="A113" s="7" t="s">
        <v>211</v>
      </c>
      <c r="B113" s="8">
        <v>2</v>
      </c>
      <c r="C113" s="8" t="s">
        <v>8</v>
      </c>
      <c r="D113" s="2">
        <v>75</v>
      </c>
      <c r="E113" s="2">
        <v>80</v>
      </c>
      <c r="F113" s="2">
        <v>85</v>
      </c>
      <c r="G113" s="2">
        <v>90</v>
      </c>
      <c r="H113" s="2">
        <v>95</v>
      </c>
      <c r="I113" s="44"/>
      <c r="J113" s="44"/>
      <c r="K113" s="29"/>
    </row>
    <row r="114" spans="1:11" ht="56.25" x14ac:dyDescent="0.3">
      <c r="A114" s="13" t="s">
        <v>117</v>
      </c>
      <c r="B114" s="12">
        <f>B115+B116+B117</f>
        <v>4</v>
      </c>
      <c r="C114" s="12"/>
      <c r="D114" s="38"/>
      <c r="E114" s="38"/>
      <c r="F114" s="38"/>
      <c r="G114" s="38"/>
      <c r="H114" s="38"/>
      <c r="I114" s="10"/>
      <c r="J114" s="10"/>
      <c r="K114" s="10"/>
    </row>
    <row r="115" spans="1:11" ht="37.5" x14ac:dyDescent="0.3">
      <c r="A115" s="7" t="s">
        <v>118</v>
      </c>
      <c r="B115" s="8">
        <v>1</v>
      </c>
      <c r="C115" s="29" t="s">
        <v>9</v>
      </c>
      <c r="D115" s="29">
        <v>1</v>
      </c>
      <c r="E115" s="29">
        <v>2</v>
      </c>
      <c r="F115" s="29">
        <v>3</v>
      </c>
      <c r="G115" s="29">
        <v>4</v>
      </c>
      <c r="H115" s="29">
        <v>5</v>
      </c>
      <c r="I115" s="29"/>
      <c r="J115" s="43"/>
      <c r="K115" s="29"/>
    </row>
    <row r="116" spans="1:11" ht="37.5" x14ac:dyDescent="0.3">
      <c r="A116" s="7" t="s">
        <v>15</v>
      </c>
      <c r="B116" s="8">
        <v>1</v>
      </c>
      <c r="C116" s="29" t="s">
        <v>9</v>
      </c>
      <c r="D116" s="29">
        <v>1</v>
      </c>
      <c r="E116" s="29">
        <v>2</v>
      </c>
      <c r="F116" s="29">
        <v>3</v>
      </c>
      <c r="G116" s="29">
        <v>4</v>
      </c>
      <c r="H116" s="29">
        <v>5</v>
      </c>
      <c r="I116" s="29"/>
      <c r="J116" s="43"/>
      <c r="K116" s="29"/>
    </row>
    <row r="117" spans="1:11" ht="37.5" x14ac:dyDescent="0.3">
      <c r="A117" s="7" t="s">
        <v>16</v>
      </c>
      <c r="B117" s="29">
        <v>2</v>
      </c>
      <c r="C117" s="29" t="s">
        <v>9</v>
      </c>
      <c r="D117" s="29">
        <v>1</v>
      </c>
      <c r="E117" s="29">
        <v>2</v>
      </c>
      <c r="F117" s="29">
        <v>3</v>
      </c>
      <c r="G117" s="29">
        <v>4</v>
      </c>
      <c r="H117" s="29">
        <v>5</v>
      </c>
      <c r="I117" s="29"/>
      <c r="J117" s="43"/>
      <c r="K117" s="29"/>
    </row>
    <row r="118" spans="1:11" x14ac:dyDescent="0.3">
      <c r="A118" s="11" t="s">
        <v>119</v>
      </c>
      <c r="B118" s="10">
        <f>B119+B128+B134+B137+B142+B143</f>
        <v>10.199999999999999</v>
      </c>
      <c r="C118" s="12"/>
      <c r="D118" s="10"/>
      <c r="E118" s="10"/>
      <c r="F118" s="10"/>
      <c r="G118" s="10"/>
      <c r="H118" s="10"/>
      <c r="I118" s="10"/>
      <c r="J118" s="10"/>
      <c r="K118" s="10"/>
    </row>
    <row r="119" spans="1:11" ht="37.5" x14ac:dyDescent="0.3">
      <c r="A119" s="7" t="s">
        <v>120</v>
      </c>
      <c r="B119" s="29">
        <f>B120+B121+B122+B123+B124+B125+B126+B127</f>
        <v>2.6999999999999997</v>
      </c>
      <c r="C119" s="29"/>
      <c r="D119" s="29"/>
      <c r="E119" s="29"/>
      <c r="F119" s="29"/>
      <c r="G119" s="29"/>
      <c r="H119" s="29"/>
      <c r="I119" s="29"/>
      <c r="J119" s="43"/>
      <c r="K119" s="29"/>
    </row>
    <row r="120" spans="1:11" ht="37.5" x14ac:dyDescent="0.3">
      <c r="A120" s="23" t="s">
        <v>255</v>
      </c>
      <c r="B120" s="3">
        <v>0.4</v>
      </c>
      <c r="C120" s="29" t="s">
        <v>23</v>
      </c>
      <c r="D120" s="3">
        <v>180</v>
      </c>
      <c r="E120" s="3">
        <v>170</v>
      </c>
      <c r="F120" s="3">
        <v>160</v>
      </c>
      <c r="G120" s="3">
        <v>150</v>
      </c>
      <c r="H120" s="3">
        <v>140</v>
      </c>
      <c r="I120" s="44"/>
      <c r="J120" s="44"/>
      <c r="K120" s="29"/>
    </row>
    <row r="121" spans="1:11" ht="56.25" x14ac:dyDescent="0.3">
      <c r="A121" s="23" t="s">
        <v>256</v>
      </c>
      <c r="B121" s="3">
        <v>0.4</v>
      </c>
      <c r="C121" s="29" t="s">
        <v>8</v>
      </c>
      <c r="D121" s="3">
        <v>60</v>
      </c>
      <c r="E121" s="3">
        <v>70</v>
      </c>
      <c r="F121" s="3">
        <v>80</v>
      </c>
      <c r="G121" s="3">
        <v>90</v>
      </c>
      <c r="H121" s="3">
        <v>100</v>
      </c>
      <c r="I121" s="29"/>
      <c r="J121" s="43"/>
      <c r="K121" s="29"/>
    </row>
    <row r="122" spans="1:11" ht="56.25" x14ac:dyDescent="0.3">
      <c r="A122" s="23" t="s">
        <v>257</v>
      </c>
      <c r="B122" s="3">
        <v>0.4</v>
      </c>
      <c r="C122" s="29" t="s">
        <v>8</v>
      </c>
      <c r="D122" s="3">
        <v>80</v>
      </c>
      <c r="E122" s="3">
        <v>85</v>
      </c>
      <c r="F122" s="3">
        <v>90</v>
      </c>
      <c r="G122" s="3">
        <v>95</v>
      </c>
      <c r="H122" s="3">
        <v>100</v>
      </c>
      <c r="I122" s="44"/>
      <c r="J122" s="44"/>
      <c r="K122" s="29"/>
    </row>
    <row r="123" spans="1:11" ht="37.5" x14ac:dyDescent="0.3">
      <c r="A123" s="23" t="s">
        <v>213</v>
      </c>
      <c r="B123" s="3">
        <v>0.3</v>
      </c>
      <c r="C123" s="29" t="s">
        <v>8</v>
      </c>
      <c r="D123" s="3">
        <v>30</v>
      </c>
      <c r="E123" s="3">
        <v>35</v>
      </c>
      <c r="F123" s="3">
        <v>40</v>
      </c>
      <c r="G123" s="3">
        <v>45</v>
      </c>
      <c r="H123" s="3">
        <v>50</v>
      </c>
      <c r="I123" s="44"/>
      <c r="J123" s="44"/>
      <c r="K123" s="29"/>
    </row>
    <row r="124" spans="1:11" ht="37.5" x14ac:dyDescent="0.3">
      <c r="A124" s="23" t="s">
        <v>258</v>
      </c>
      <c r="B124" s="3">
        <v>0.3</v>
      </c>
      <c r="C124" s="29" t="s">
        <v>8</v>
      </c>
      <c r="D124" s="3">
        <v>60</v>
      </c>
      <c r="E124" s="3">
        <v>70</v>
      </c>
      <c r="F124" s="3">
        <v>80</v>
      </c>
      <c r="G124" s="3">
        <v>90</v>
      </c>
      <c r="H124" s="3">
        <v>100</v>
      </c>
      <c r="I124" s="44"/>
      <c r="J124" s="44"/>
      <c r="K124" s="29"/>
    </row>
    <row r="125" spans="1:11" ht="37.5" x14ac:dyDescent="0.3">
      <c r="A125" s="23" t="s">
        <v>214</v>
      </c>
      <c r="B125" s="3">
        <v>0.3</v>
      </c>
      <c r="C125" s="29" t="s">
        <v>23</v>
      </c>
      <c r="D125" s="3">
        <v>4</v>
      </c>
      <c r="E125" s="3">
        <v>3.5</v>
      </c>
      <c r="F125" s="3">
        <v>3</v>
      </c>
      <c r="G125" s="3">
        <v>2.5</v>
      </c>
      <c r="H125" s="3">
        <v>2</v>
      </c>
      <c r="I125" s="44"/>
      <c r="J125" s="44"/>
      <c r="K125" s="29"/>
    </row>
    <row r="126" spans="1:11" ht="37.5" x14ac:dyDescent="0.3">
      <c r="A126" s="23" t="s">
        <v>259</v>
      </c>
      <c r="B126" s="3">
        <v>0.3</v>
      </c>
      <c r="C126" s="29" t="s">
        <v>8</v>
      </c>
      <c r="D126" s="3">
        <v>93</v>
      </c>
      <c r="E126" s="3">
        <v>94.5</v>
      </c>
      <c r="F126" s="3">
        <v>96</v>
      </c>
      <c r="G126" s="3">
        <v>97.5</v>
      </c>
      <c r="H126" s="3">
        <v>99</v>
      </c>
      <c r="I126" s="44"/>
      <c r="J126" s="44"/>
      <c r="K126" s="29"/>
    </row>
    <row r="127" spans="1:11" ht="131.25" x14ac:dyDescent="0.3">
      <c r="A127" s="23" t="s">
        <v>215</v>
      </c>
      <c r="B127" s="3">
        <v>0.3</v>
      </c>
      <c r="C127" s="29" t="s">
        <v>8</v>
      </c>
      <c r="D127" s="3">
        <v>25</v>
      </c>
      <c r="E127" s="3">
        <v>30</v>
      </c>
      <c r="F127" s="3">
        <v>35</v>
      </c>
      <c r="G127" s="3">
        <v>40</v>
      </c>
      <c r="H127" s="3">
        <v>45</v>
      </c>
      <c r="I127" s="44"/>
      <c r="J127" s="44"/>
      <c r="K127" s="29"/>
    </row>
    <row r="128" spans="1:11" ht="37.5" x14ac:dyDescent="0.3">
      <c r="A128" s="7" t="s">
        <v>121</v>
      </c>
      <c r="B128" s="29">
        <f>B129+B130+B131+B132+B133</f>
        <v>2.5</v>
      </c>
      <c r="C128" s="29"/>
      <c r="D128" s="29"/>
      <c r="E128" s="29"/>
      <c r="F128" s="29"/>
      <c r="G128" s="29"/>
      <c r="H128" s="29"/>
      <c r="I128" s="29"/>
      <c r="J128" s="43"/>
      <c r="K128" s="29"/>
    </row>
    <row r="129" spans="1:11" ht="37.5" x14ac:dyDescent="0.3">
      <c r="A129" s="22" t="s">
        <v>216</v>
      </c>
      <c r="B129" s="2">
        <v>0.5</v>
      </c>
      <c r="C129" s="2" t="s">
        <v>23</v>
      </c>
      <c r="D129" s="2">
        <v>15</v>
      </c>
      <c r="E129" s="2">
        <v>12.5</v>
      </c>
      <c r="F129" s="2">
        <v>10</v>
      </c>
      <c r="G129" s="2">
        <v>7.5</v>
      </c>
      <c r="H129" s="2">
        <v>5</v>
      </c>
      <c r="I129" s="44"/>
      <c r="J129" s="44"/>
      <c r="K129" s="29"/>
    </row>
    <row r="130" spans="1:11" ht="37.5" x14ac:dyDescent="0.3">
      <c r="A130" s="22" t="s">
        <v>260</v>
      </c>
      <c r="B130" s="2">
        <v>0.5</v>
      </c>
      <c r="C130" s="2" t="s">
        <v>8</v>
      </c>
      <c r="D130" s="2">
        <v>4.5</v>
      </c>
      <c r="E130" s="2">
        <v>4</v>
      </c>
      <c r="F130" s="2">
        <v>3.5</v>
      </c>
      <c r="G130" s="2">
        <v>3</v>
      </c>
      <c r="H130" s="2">
        <v>2.5</v>
      </c>
      <c r="I130" s="44"/>
      <c r="J130" s="44"/>
      <c r="K130" s="29"/>
    </row>
    <row r="131" spans="1:11" ht="75" x14ac:dyDescent="0.3">
      <c r="A131" s="22" t="s">
        <v>274</v>
      </c>
      <c r="B131" s="2">
        <v>0.5</v>
      </c>
      <c r="C131" s="2" t="s">
        <v>8</v>
      </c>
      <c r="D131" s="2">
        <v>70</v>
      </c>
      <c r="E131" s="2">
        <v>75</v>
      </c>
      <c r="F131" s="2">
        <v>80</v>
      </c>
      <c r="G131" s="2">
        <v>85</v>
      </c>
      <c r="H131" s="2">
        <v>90</v>
      </c>
      <c r="I131" s="44"/>
      <c r="J131" s="44"/>
      <c r="K131" s="29"/>
    </row>
    <row r="132" spans="1:11" ht="37.5" x14ac:dyDescent="0.3">
      <c r="A132" s="22" t="s">
        <v>217</v>
      </c>
      <c r="B132" s="2">
        <v>0.5</v>
      </c>
      <c r="C132" s="2" t="s">
        <v>8</v>
      </c>
      <c r="D132" s="2">
        <v>30</v>
      </c>
      <c r="E132" s="2">
        <v>40</v>
      </c>
      <c r="F132" s="2">
        <v>50</v>
      </c>
      <c r="G132" s="2">
        <v>60</v>
      </c>
      <c r="H132" s="2">
        <v>70</v>
      </c>
      <c r="I132" s="44"/>
      <c r="J132" s="44"/>
      <c r="K132" s="29"/>
    </row>
    <row r="133" spans="1:11" ht="37.5" x14ac:dyDescent="0.3">
      <c r="A133" s="22" t="s">
        <v>218</v>
      </c>
      <c r="B133" s="2">
        <v>0.5</v>
      </c>
      <c r="C133" s="2" t="s">
        <v>8</v>
      </c>
      <c r="D133" s="2">
        <v>60</v>
      </c>
      <c r="E133" s="2">
        <v>70</v>
      </c>
      <c r="F133" s="2">
        <v>80</v>
      </c>
      <c r="G133" s="2">
        <v>90</v>
      </c>
      <c r="H133" s="2">
        <v>100</v>
      </c>
      <c r="I133" s="29"/>
      <c r="J133" s="43"/>
      <c r="K133" s="29"/>
    </row>
    <row r="134" spans="1:11" ht="37.5" x14ac:dyDescent="0.3">
      <c r="A134" s="7" t="s">
        <v>122</v>
      </c>
      <c r="B134" s="29">
        <f>B135+B136</f>
        <v>1</v>
      </c>
      <c r="C134" s="29"/>
      <c r="D134" s="29"/>
      <c r="E134" s="29"/>
      <c r="F134" s="29"/>
      <c r="G134" s="29"/>
      <c r="H134" s="29"/>
      <c r="I134" s="29"/>
      <c r="J134" s="43"/>
      <c r="K134" s="29"/>
    </row>
    <row r="135" spans="1:11" ht="56.25" x14ac:dyDescent="0.3">
      <c r="A135" s="22" t="s">
        <v>219</v>
      </c>
      <c r="B135" s="2">
        <v>0.5</v>
      </c>
      <c r="C135" s="29" t="s">
        <v>8</v>
      </c>
      <c r="D135" s="2">
        <v>15</v>
      </c>
      <c r="E135" s="2">
        <v>12.5</v>
      </c>
      <c r="F135" s="2">
        <v>10</v>
      </c>
      <c r="G135" s="2">
        <v>7.5</v>
      </c>
      <c r="H135" s="2">
        <v>5</v>
      </c>
      <c r="I135" s="44"/>
      <c r="J135" s="44"/>
      <c r="K135" s="29"/>
    </row>
    <row r="136" spans="1:11" ht="37.5" x14ac:dyDescent="0.3">
      <c r="A136" s="22" t="s">
        <v>220</v>
      </c>
      <c r="B136" s="2">
        <v>0.5</v>
      </c>
      <c r="C136" s="29" t="s">
        <v>8</v>
      </c>
      <c r="D136" s="2">
        <v>90</v>
      </c>
      <c r="E136" s="2">
        <v>92.5</v>
      </c>
      <c r="F136" s="2">
        <v>95</v>
      </c>
      <c r="G136" s="2">
        <v>97.5</v>
      </c>
      <c r="H136" s="2">
        <v>100</v>
      </c>
      <c r="I136" s="44"/>
      <c r="J136" s="44"/>
      <c r="K136" s="29"/>
    </row>
    <row r="137" spans="1:11" ht="56.25" x14ac:dyDescent="0.3">
      <c r="A137" s="22" t="s">
        <v>123</v>
      </c>
      <c r="B137" s="29">
        <f>B138+B139+B140+B141</f>
        <v>1</v>
      </c>
      <c r="C137" s="29"/>
      <c r="D137" s="29"/>
      <c r="E137" s="29"/>
      <c r="F137" s="29"/>
      <c r="G137" s="29"/>
      <c r="H137" s="29"/>
      <c r="I137" s="29"/>
      <c r="J137" s="43"/>
      <c r="K137" s="29"/>
    </row>
    <row r="138" spans="1:11" ht="56.25" x14ac:dyDescent="0.3">
      <c r="A138" s="22" t="s">
        <v>221</v>
      </c>
      <c r="B138" s="2">
        <v>0.25</v>
      </c>
      <c r="C138" s="29" t="s">
        <v>23</v>
      </c>
      <c r="D138" s="2">
        <v>90</v>
      </c>
      <c r="E138" s="2">
        <v>92.5</v>
      </c>
      <c r="F138" s="2">
        <v>95</v>
      </c>
      <c r="G138" s="2">
        <v>97.5</v>
      </c>
      <c r="H138" s="2">
        <v>100</v>
      </c>
      <c r="I138" s="44"/>
      <c r="J138" s="44"/>
      <c r="K138" s="29"/>
    </row>
    <row r="139" spans="1:11" ht="37.5" x14ac:dyDescent="0.3">
      <c r="A139" s="22" t="s">
        <v>222</v>
      </c>
      <c r="B139" s="2">
        <v>0.25</v>
      </c>
      <c r="C139" s="29" t="s">
        <v>23</v>
      </c>
      <c r="D139" s="2">
        <v>90</v>
      </c>
      <c r="E139" s="2">
        <v>92.5</v>
      </c>
      <c r="F139" s="2">
        <v>95</v>
      </c>
      <c r="G139" s="2">
        <v>97.5</v>
      </c>
      <c r="H139" s="2">
        <v>100</v>
      </c>
      <c r="I139" s="44"/>
      <c r="J139" s="44"/>
      <c r="K139" s="29"/>
    </row>
    <row r="140" spans="1:11" ht="56.25" x14ac:dyDescent="0.3">
      <c r="A140" s="22" t="s">
        <v>223</v>
      </c>
      <c r="B140" s="2">
        <v>0.25</v>
      </c>
      <c r="C140" s="29" t="s">
        <v>23</v>
      </c>
      <c r="D140" s="2">
        <v>90</v>
      </c>
      <c r="E140" s="2">
        <v>92.5</v>
      </c>
      <c r="F140" s="2">
        <v>95</v>
      </c>
      <c r="G140" s="2">
        <v>97.5</v>
      </c>
      <c r="H140" s="2">
        <v>100</v>
      </c>
      <c r="I140" s="44"/>
      <c r="J140" s="44"/>
      <c r="K140" s="29"/>
    </row>
    <row r="141" spans="1:11" ht="37.5" x14ac:dyDescent="0.3">
      <c r="A141" s="22" t="s">
        <v>261</v>
      </c>
      <c r="B141" s="2">
        <v>0.25</v>
      </c>
      <c r="C141" s="29" t="s">
        <v>23</v>
      </c>
      <c r="D141" s="2">
        <v>90</v>
      </c>
      <c r="E141" s="2">
        <v>92.5</v>
      </c>
      <c r="F141" s="2">
        <v>95</v>
      </c>
      <c r="G141" s="2">
        <v>97.5</v>
      </c>
      <c r="H141" s="2">
        <v>100</v>
      </c>
      <c r="I141" s="44"/>
      <c r="J141" s="44"/>
      <c r="K141" s="29"/>
    </row>
    <row r="142" spans="1:11" ht="75" x14ac:dyDescent="0.3">
      <c r="A142" s="7" t="s">
        <v>262</v>
      </c>
      <c r="B142" s="29">
        <v>1</v>
      </c>
      <c r="C142" s="29" t="s">
        <v>8</v>
      </c>
      <c r="D142" s="2">
        <v>70</v>
      </c>
      <c r="E142" s="2">
        <v>75</v>
      </c>
      <c r="F142" s="2">
        <v>80</v>
      </c>
      <c r="G142" s="2">
        <v>85</v>
      </c>
      <c r="H142" s="2">
        <v>90</v>
      </c>
      <c r="I142" s="44"/>
      <c r="J142" s="44"/>
      <c r="K142" s="29"/>
    </row>
    <row r="143" spans="1:11" ht="37.5" x14ac:dyDescent="0.3">
      <c r="A143" s="7" t="s">
        <v>124</v>
      </c>
      <c r="B143" s="29">
        <f>B144+B145+B146+B147</f>
        <v>2</v>
      </c>
      <c r="C143" s="29"/>
      <c r="D143" s="29"/>
      <c r="E143" s="29"/>
      <c r="F143" s="29"/>
      <c r="G143" s="29"/>
      <c r="H143" s="29"/>
      <c r="I143" s="29"/>
      <c r="J143" s="43"/>
      <c r="K143" s="29"/>
    </row>
    <row r="144" spans="1:11" ht="56.25" x14ac:dyDescent="0.3">
      <c r="A144" s="22" t="s">
        <v>224</v>
      </c>
      <c r="B144" s="2">
        <v>0.5</v>
      </c>
      <c r="C144" s="29" t="s">
        <v>8</v>
      </c>
      <c r="D144" s="2">
        <v>80</v>
      </c>
      <c r="E144" s="2">
        <v>85</v>
      </c>
      <c r="F144" s="2">
        <v>90</v>
      </c>
      <c r="G144" s="2">
        <v>95</v>
      </c>
      <c r="H144" s="2">
        <v>100</v>
      </c>
      <c r="I144" s="44"/>
      <c r="J144" s="44"/>
      <c r="K144" s="29"/>
    </row>
    <row r="145" spans="1:11" ht="56.25" x14ac:dyDescent="0.3">
      <c r="A145" s="22" t="s">
        <v>225</v>
      </c>
      <c r="B145" s="2">
        <v>0.5</v>
      </c>
      <c r="C145" s="29" t="s">
        <v>8</v>
      </c>
      <c r="D145" s="2">
        <v>40</v>
      </c>
      <c r="E145" s="2">
        <v>50</v>
      </c>
      <c r="F145" s="2">
        <v>60</v>
      </c>
      <c r="G145" s="2">
        <v>70</v>
      </c>
      <c r="H145" s="2">
        <v>80</v>
      </c>
      <c r="I145" s="29"/>
      <c r="J145" s="43"/>
      <c r="K145" s="29"/>
    </row>
    <row r="146" spans="1:11" ht="37.5" x14ac:dyDescent="0.3">
      <c r="A146" s="22" t="s">
        <v>226</v>
      </c>
      <c r="B146" s="2">
        <v>0.5</v>
      </c>
      <c r="C146" s="29" t="s">
        <v>279</v>
      </c>
      <c r="D146" s="2">
        <v>3</v>
      </c>
      <c r="E146" s="2">
        <v>3.5</v>
      </c>
      <c r="F146" s="2">
        <v>4</v>
      </c>
      <c r="G146" s="2">
        <v>4.5</v>
      </c>
      <c r="H146" s="2">
        <v>5</v>
      </c>
      <c r="I146" s="29"/>
      <c r="J146" s="43"/>
      <c r="K146" s="29"/>
    </row>
    <row r="147" spans="1:11" ht="56.25" x14ac:dyDescent="0.3">
      <c r="A147" s="22" t="s">
        <v>263</v>
      </c>
      <c r="B147" s="2">
        <v>0.5</v>
      </c>
      <c r="C147" s="29" t="s">
        <v>8</v>
      </c>
      <c r="D147" s="2">
        <v>60</v>
      </c>
      <c r="E147" s="2">
        <v>70</v>
      </c>
      <c r="F147" s="2">
        <v>80</v>
      </c>
      <c r="G147" s="2">
        <v>90</v>
      </c>
      <c r="H147" s="2">
        <v>100</v>
      </c>
      <c r="I147" s="29"/>
      <c r="J147" s="43"/>
      <c r="K147" s="29"/>
    </row>
    <row r="148" spans="1:11" ht="37.5" x14ac:dyDescent="0.3">
      <c r="A148" s="11" t="s">
        <v>126</v>
      </c>
      <c r="B148" s="10">
        <f>B149+B157+B158+B161</f>
        <v>6</v>
      </c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37.5" x14ac:dyDescent="0.3">
      <c r="A149" s="7" t="s">
        <v>125</v>
      </c>
      <c r="B149" s="29">
        <f>B150+B151+B156</f>
        <v>2</v>
      </c>
      <c r="C149" s="29"/>
      <c r="D149" s="29"/>
      <c r="E149" s="29"/>
      <c r="F149" s="29"/>
      <c r="G149" s="29"/>
      <c r="H149" s="29"/>
      <c r="I149" s="29"/>
      <c r="J149" s="43"/>
      <c r="K149" s="29"/>
    </row>
    <row r="150" spans="1:11" ht="56.25" x14ac:dyDescent="0.3">
      <c r="A150" s="7" t="s">
        <v>264</v>
      </c>
      <c r="B150" s="29">
        <v>0.5</v>
      </c>
      <c r="C150" s="29" t="s">
        <v>9</v>
      </c>
      <c r="D150" s="29">
        <v>1</v>
      </c>
      <c r="E150" s="29">
        <v>2</v>
      </c>
      <c r="F150" s="29">
        <v>3</v>
      </c>
      <c r="G150" s="29">
        <v>4</v>
      </c>
      <c r="H150" s="29">
        <v>5</v>
      </c>
      <c r="I150" s="29"/>
      <c r="J150" s="43"/>
      <c r="K150" s="29"/>
    </row>
    <row r="151" spans="1:11" ht="56.25" x14ac:dyDescent="0.3">
      <c r="A151" s="7" t="s">
        <v>127</v>
      </c>
      <c r="B151" s="29">
        <f>B152+B153</f>
        <v>1</v>
      </c>
      <c r="C151" s="29"/>
      <c r="D151" s="29"/>
      <c r="E151" s="29"/>
      <c r="F151" s="29"/>
      <c r="G151" s="29"/>
      <c r="H151" s="29"/>
      <c r="I151" s="29"/>
      <c r="J151" s="43"/>
      <c r="K151" s="29"/>
    </row>
    <row r="152" spans="1:11" x14ac:dyDescent="0.3">
      <c r="A152" s="9" t="s">
        <v>91</v>
      </c>
      <c r="B152" s="29">
        <v>0.5</v>
      </c>
      <c r="C152" s="29" t="s">
        <v>9</v>
      </c>
      <c r="D152" s="29">
        <v>1</v>
      </c>
      <c r="E152" s="29">
        <v>2</v>
      </c>
      <c r="F152" s="29">
        <v>3</v>
      </c>
      <c r="G152" s="29">
        <v>4</v>
      </c>
      <c r="H152" s="29">
        <v>5</v>
      </c>
      <c r="I152" s="29"/>
      <c r="J152" s="43"/>
      <c r="K152" s="29"/>
    </row>
    <row r="153" spans="1:11" x14ac:dyDescent="0.3">
      <c r="A153" s="9" t="s">
        <v>92</v>
      </c>
      <c r="B153" s="8">
        <f>B154+B155</f>
        <v>0.5</v>
      </c>
      <c r="C153" s="29"/>
      <c r="D153" s="29"/>
      <c r="E153" s="29"/>
      <c r="F153" s="29"/>
      <c r="G153" s="29"/>
      <c r="H153" s="29"/>
      <c r="I153" s="29"/>
      <c r="J153" s="43"/>
      <c r="K153" s="29"/>
    </row>
    <row r="154" spans="1:11" ht="37.5" x14ac:dyDescent="0.3">
      <c r="A154" s="22" t="s">
        <v>265</v>
      </c>
      <c r="B154" s="2">
        <v>0.25</v>
      </c>
      <c r="C154" s="29" t="s">
        <v>23</v>
      </c>
      <c r="D154" s="2">
        <v>15</v>
      </c>
      <c r="E154" s="2">
        <v>12.5</v>
      </c>
      <c r="F154" s="2">
        <v>10</v>
      </c>
      <c r="G154" s="2">
        <v>7.5</v>
      </c>
      <c r="H154" s="2">
        <v>5</v>
      </c>
      <c r="I154" s="29"/>
      <c r="J154" s="43"/>
      <c r="K154" s="29"/>
    </row>
    <row r="155" spans="1:11" ht="37.5" x14ac:dyDescent="0.3">
      <c r="A155" s="22" t="s">
        <v>209</v>
      </c>
      <c r="B155" s="2">
        <v>0.25</v>
      </c>
      <c r="C155" s="29" t="s">
        <v>8</v>
      </c>
      <c r="D155" s="2">
        <v>20</v>
      </c>
      <c r="E155" s="2">
        <v>25</v>
      </c>
      <c r="F155" s="2">
        <v>30</v>
      </c>
      <c r="G155" s="2">
        <v>35</v>
      </c>
      <c r="H155" s="2">
        <v>40</v>
      </c>
      <c r="I155" s="29"/>
      <c r="J155" s="43"/>
      <c r="K155" s="29"/>
    </row>
    <row r="156" spans="1:11" ht="75" x14ac:dyDescent="0.3">
      <c r="A156" s="9" t="s">
        <v>128</v>
      </c>
      <c r="B156" s="8">
        <v>0.5</v>
      </c>
      <c r="C156" s="29" t="s">
        <v>9</v>
      </c>
      <c r="D156" s="29">
        <v>1</v>
      </c>
      <c r="E156" s="29">
        <v>2</v>
      </c>
      <c r="F156" s="29">
        <v>3</v>
      </c>
      <c r="G156" s="29">
        <v>4</v>
      </c>
      <c r="H156" s="29">
        <v>5</v>
      </c>
      <c r="I156" s="29"/>
      <c r="J156" s="43"/>
      <c r="K156" s="29"/>
    </row>
    <row r="157" spans="1:11" ht="75" x14ac:dyDescent="0.3">
      <c r="A157" s="9" t="s">
        <v>129</v>
      </c>
      <c r="B157" s="8">
        <v>1</v>
      </c>
      <c r="C157" s="29" t="s">
        <v>8</v>
      </c>
      <c r="D157" s="2">
        <v>60</v>
      </c>
      <c r="E157" s="2">
        <v>65</v>
      </c>
      <c r="F157" s="2">
        <v>70</v>
      </c>
      <c r="G157" s="2">
        <v>75</v>
      </c>
      <c r="H157" s="2">
        <v>80</v>
      </c>
      <c r="I157" s="44"/>
      <c r="J157" s="44"/>
      <c r="K157" s="29"/>
    </row>
    <row r="158" spans="1:11" ht="37.5" x14ac:dyDescent="0.3">
      <c r="A158" s="9" t="s">
        <v>130</v>
      </c>
      <c r="B158" s="8">
        <f>B159+B160</f>
        <v>1</v>
      </c>
      <c r="C158" s="29"/>
      <c r="D158" s="29"/>
      <c r="E158" s="29"/>
      <c r="F158" s="29"/>
      <c r="G158" s="29"/>
      <c r="H158" s="29"/>
      <c r="I158" s="29"/>
      <c r="J158" s="43"/>
      <c r="K158" s="29"/>
    </row>
    <row r="159" spans="1:11" x14ac:dyDescent="0.3">
      <c r="A159" s="9" t="s">
        <v>91</v>
      </c>
      <c r="B159" s="29">
        <v>0.5</v>
      </c>
      <c r="C159" s="29" t="s">
        <v>9</v>
      </c>
      <c r="D159" s="29">
        <v>1</v>
      </c>
      <c r="E159" s="29">
        <v>2</v>
      </c>
      <c r="F159" s="29">
        <v>3</v>
      </c>
      <c r="G159" s="29">
        <v>4</v>
      </c>
      <c r="H159" s="29">
        <v>5</v>
      </c>
      <c r="I159" s="29"/>
      <c r="J159" s="43"/>
      <c r="K159" s="29"/>
    </row>
    <row r="160" spans="1:11" ht="37.5" x14ac:dyDescent="0.3">
      <c r="A160" s="9" t="s">
        <v>266</v>
      </c>
      <c r="B160" s="8">
        <v>0.5</v>
      </c>
      <c r="C160" s="29" t="s">
        <v>8</v>
      </c>
      <c r="D160" s="39" t="s">
        <v>131</v>
      </c>
      <c r="E160" s="40" t="s">
        <v>132</v>
      </c>
      <c r="F160" s="39" t="s">
        <v>133</v>
      </c>
      <c r="G160" s="40" t="s">
        <v>134</v>
      </c>
      <c r="H160" s="39" t="s">
        <v>135</v>
      </c>
      <c r="I160" s="44"/>
      <c r="J160" s="44"/>
      <c r="K160" s="29"/>
    </row>
    <row r="161" spans="1:11" ht="37.5" x14ac:dyDescent="0.3">
      <c r="A161" s="9" t="s">
        <v>136</v>
      </c>
      <c r="B161" s="8">
        <f>B162+B163+B164</f>
        <v>2</v>
      </c>
      <c r="C161" s="29"/>
      <c r="D161" s="2"/>
      <c r="E161" s="2"/>
      <c r="F161" s="2"/>
      <c r="G161" s="2"/>
      <c r="H161" s="2"/>
      <c r="I161" s="29"/>
      <c r="J161" s="43"/>
      <c r="K161" s="29"/>
    </row>
    <row r="162" spans="1:11" ht="75" x14ac:dyDescent="0.3">
      <c r="A162" s="22" t="s">
        <v>228</v>
      </c>
      <c r="B162" s="2">
        <v>1</v>
      </c>
      <c r="C162" s="2" t="s">
        <v>8</v>
      </c>
      <c r="D162" s="2">
        <v>85</v>
      </c>
      <c r="E162" s="2">
        <v>87.5</v>
      </c>
      <c r="F162" s="2">
        <v>90</v>
      </c>
      <c r="G162" s="2">
        <v>92.5</v>
      </c>
      <c r="H162" s="2">
        <v>95</v>
      </c>
      <c r="I162" s="44"/>
      <c r="J162" s="44"/>
      <c r="K162" s="29"/>
    </row>
    <row r="163" spans="1:11" ht="93.75" x14ac:dyDescent="0.3">
      <c r="A163" s="22" t="s">
        <v>227</v>
      </c>
      <c r="B163" s="2">
        <v>0.5</v>
      </c>
      <c r="C163" s="2" t="s">
        <v>8</v>
      </c>
      <c r="D163" s="2">
        <v>60</v>
      </c>
      <c r="E163" s="2">
        <v>70</v>
      </c>
      <c r="F163" s="2">
        <v>80</v>
      </c>
      <c r="G163" s="2">
        <v>90</v>
      </c>
      <c r="H163" s="2">
        <v>100</v>
      </c>
      <c r="I163" s="44"/>
      <c r="J163" s="44"/>
      <c r="K163" s="29"/>
    </row>
    <row r="164" spans="1:11" ht="75" x14ac:dyDescent="0.3">
      <c r="A164" s="22" t="s">
        <v>229</v>
      </c>
      <c r="B164" s="2">
        <v>0.5</v>
      </c>
      <c r="C164" s="2" t="s">
        <v>8</v>
      </c>
      <c r="D164" s="2">
        <v>50</v>
      </c>
      <c r="E164" s="2">
        <v>60</v>
      </c>
      <c r="F164" s="2">
        <v>70</v>
      </c>
      <c r="G164" s="2">
        <v>80</v>
      </c>
      <c r="H164" s="2">
        <v>90</v>
      </c>
      <c r="I164" s="44"/>
      <c r="J164" s="44"/>
      <c r="K164" s="29"/>
    </row>
    <row r="165" spans="1:11" ht="37.5" x14ac:dyDescent="0.3">
      <c r="A165" s="13" t="s">
        <v>267</v>
      </c>
      <c r="B165" s="21">
        <f>B166+B167+B181</f>
        <v>2</v>
      </c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75" x14ac:dyDescent="0.3">
      <c r="A166" s="9" t="s">
        <v>268</v>
      </c>
      <c r="B166" s="8">
        <v>1</v>
      </c>
      <c r="C166" s="29" t="s">
        <v>9</v>
      </c>
      <c r="D166" s="29">
        <v>1</v>
      </c>
      <c r="E166" s="29">
        <v>2</v>
      </c>
      <c r="F166" s="29">
        <v>3</v>
      </c>
      <c r="G166" s="29">
        <v>4</v>
      </c>
      <c r="H166" s="29">
        <v>5</v>
      </c>
      <c r="I166" s="29"/>
      <c r="J166" s="43"/>
      <c r="K166" s="29"/>
    </row>
    <row r="167" spans="1:11" ht="56.25" x14ac:dyDescent="0.3">
      <c r="A167" s="9" t="s">
        <v>269</v>
      </c>
      <c r="B167" s="20">
        <f>B168+B172+B175+B178</f>
        <v>0.5</v>
      </c>
      <c r="C167" s="29"/>
      <c r="D167" s="29"/>
      <c r="E167" s="29"/>
      <c r="F167" s="29"/>
      <c r="G167" s="29"/>
      <c r="H167" s="29"/>
      <c r="I167" s="29"/>
      <c r="J167" s="43"/>
      <c r="K167" s="29"/>
    </row>
    <row r="168" spans="1:11" ht="37.5" x14ac:dyDescent="0.3">
      <c r="A168" s="9" t="s">
        <v>140</v>
      </c>
      <c r="B168" s="41">
        <v>0.125</v>
      </c>
      <c r="C168" s="29"/>
      <c r="D168" s="29"/>
      <c r="E168" s="29"/>
      <c r="F168" s="29"/>
      <c r="G168" s="29"/>
      <c r="H168" s="29"/>
      <c r="I168" s="29"/>
      <c r="J168" s="43"/>
      <c r="K168" s="29"/>
    </row>
    <row r="169" spans="1:11" x14ac:dyDescent="0.3">
      <c r="A169" s="9" t="s">
        <v>137</v>
      </c>
      <c r="B169" s="41">
        <v>0.125</v>
      </c>
      <c r="C169" s="29" t="s">
        <v>280</v>
      </c>
      <c r="D169" s="29">
        <v>140</v>
      </c>
      <c r="E169" s="29">
        <v>130</v>
      </c>
      <c r="F169" s="29">
        <v>120</v>
      </c>
      <c r="G169" s="29">
        <v>110</v>
      </c>
      <c r="H169" s="29">
        <v>100</v>
      </c>
      <c r="I169" s="29"/>
      <c r="J169" s="43"/>
      <c r="K169" s="29"/>
    </row>
    <row r="170" spans="1:11" x14ac:dyDescent="0.3">
      <c r="A170" s="9" t="s">
        <v>138</v>
      </c>
      <c r="B170" s="41">
        <v>0.125</v>
      </c>
      <c r="C170" s="29" t="s">
        <v>280</v>
      </c>
      <c r="D170" s="29">
        <v>110</v>
      </c>
      <c r="E170" s="29">
        <v>100</v>
      </c>
      <c r="F170" s="29">
        <v>90</v>
      </c>
      <c r="G170" s="29">
        <v>80</v>
      </c>
      <c r="H170" s="29">
        <v>70</v>
      </c>
      <c r="I170" s="29"/>
      <c r="J170" s="43"/>
      <c r="K170" s="29"/>
    </row>
    <row r="171" spans="1:11" x14ac:dyDescent="0.3">
      <c r="A171" s="9" t="s">
        <v>139</v>
      </c>
      <c r="B171" s="41">
        <v>0.125</v>
      </c>
      <c r="C171" s="29" t="s">
        <v>280</v>
      </c>
      <c r="D171" s="29">
        <v>80</v>
      </c>
      <c r="E171" s="29">
        <v>70</v>
      </c>
      <c r="F171" s="29">
        <v>60</v>
      </c>
      <c r="G171" s="29">
        <v>50</v>
      </c>
      <c r="H171" s="29">
        <v>40</v>
      </c>
      <c r="I171" s="29"/>
      <c r="J171" s="43"/>
      <c r="K171" s="29"/>
    </row>
    <row r="172" spans="1:11" x14ac:dyDescent="0.3">
      <c r="A172" s="9" t="s">
        <v>141</v>
      </c>
      <c r="B172" s="41">
        <v>0.125</v>
      </c>
      <c r="C172" s="29"/>
      <c r="D172" s="29"/>
      <c r="E172" s="29"/>
      <c r="F172" s="29"/>
      <c r="G172" s="29"/>
      <c r="H172" s="29"/>
      <c r="I172" s="29"/>
      <c r="J172" s="43"/>
      <c r="K172" s="29"/>
    </row>
    <row r="173" spans="1:11" x14ac:dyDescent="0.3">
      <c r="A173" s="9" t="s">
        <v>144</v>
      </c>
      <c r="B173" s="41">
        <v>0.125</v>
      </c>
      <c r="C173" s="29" t="s">
        <v>280</v>
      </c>
      <c r="D173" s="29">
        <v>55</v>
      </c>
      <c r="E173" s="29">
        <v>50</v>
      </c>
      <c r="F173" s="29">
        <v>45</v>
      </c>
      <c r="G173" s="29">
        <v>40</v>
      </c>
      <c r="H173" s="29">
        <v>35</v>
      </c>
      <c r="I173" s="29"/>
      <c r="J173" s="43"/>
      <c r="K173" s="29"/>
    </row>
    <row r="174" spans="1:11" x14ac:dyDescent="0.3">
      <c r="A174" s="9" t="s">
        <v>139</v>
      </c>
      <c r="B174" s="41">
        <v>0.125</v>
      </c>
      <c r="C174" s="29" t="s">
        <v>280</v>
      </c>
      <c r="D174" s="29">
        <v>40</v>
      </c>
      <c r="E174" s="29">
        <v>35</v>
      </c>
      <c r="F174" s="29">
        <v>30</v>
      </c>
      <c r="G174" s="29">
        <v>25</v>
      </c>
      <c r="H174" s="29">
        <v>20</v>
      </c>
      <c r="I174" s="29"/>
      <c r="J174" s="43"/>
      <c r="K174" s="29"/>
    </row>
    <row r="175" spans="1:11" x14ac:dyDescent="0.3">
      <c r="A175" s="9" t="s">
        <v>142</v>
      </c>
      <c r="B175" s="41">
        <v>0.125</v>
      </c>
      <c r="C175" s="29"/>
      <c r="D175" s="29"/>
      <c r="E175" s="29"/>
      <c r="F175" s="29"/>
      <c r="G175" s="29"/>
      <c r="H175" s="29"/>
      <c r="I175" s="29"/>
      <c r="J175" s="43"/>
      <c r="K175" s="29"/>
    </row>
    <row r="176" spans="1:11" x14ac:dyDescent="0.3">
      <c r="A176" s="9" t="s">
        <v>144</v>
      </c>
      <c r="B176" s="41">
        <v>0.125</v>
      </c>
      <c r="C176" s="29" t="s">
        <v>280</v>
      </c>
      <c r="D176" s="29">
        <v>80</v>
      </c>
      <c r="E176" s="29">
        <v>70</v>
      </c>
      <c r="F176" s="29">
        <v>60</v>
      </c>
      <c r="G176" s="29">
        <v>50</v>
      </c>
      <c r="H176" s="29">
        <v>40</v>
      </c>
      <c r="I176" s="29"/>
      <c r="J176" s="43"/>
      <c r="K176" s="29"/>
    </row>
    <row r="177" spans="1:11" x14ac:dyDescent="0.3">
      <c r="A177" s="9" t="s">
        <v>139</v>
      </c>
      <c r="B177" s="41">
        <v>0.125</v>
      </c>
      <c r="C177" s="29" t="s">
        <v>280</v>
      </c>
      <c r="D177" s="29">
        <v>40</v>
      </c>
      <c r="E177" s="29">
        <v>35</v>
      </c>
      <c r="F177" s="29">
        <v>30</v>
      </c>
      <c r="G177" s="29">
        <v>25</v>
      </c>
      <c r="H177" s="29">
        <v>20</v>
      </c>
      <c r="I177" s="29"/>
      <c r="J177" s="43"/>
      <c r="K177" s="29"/>
    </row>
    <row r="178" spans="1:11" ht="37.5" x14ac:dyDescent="0.3">
      <c r="A178" s="9" t="s">
        <v>143</v>
      </c>
      <c r="B178" s="41">
        <v>0.125</v>
      </c>
      <c r="C178" s="29"/>
      <c r="D178" s="29"/>
      <c r="E178" s="29"/>
      <c r="F178" s="29"/>
      <c r="G178" s="29"/>
      <c r="H178" s="29"/>
      <c r="I178" s="29"/>
      <c r="J178" s="43"/>
      <c r="K178" s="29"/>
    </row>
    <row r="179" spans="1:11" x14ac:dyDescent="0.3">
      <c r="A179" s="9" t="s">
        <v>144</v>
      </c>
      <c r="B179" s="41">
        <v>0.125</v>
      </c>
      <c r="C179" s="29" t="s">
        <v>280</v>
      </c>
      <c r="D179" s="29">
        <v>50</v>
      </c>
      <c r="E179" s="29">
        <v>40</v>
      </c>
      <c r="F179" s="29">
        <v>30</v>
      </c>
      <c r="G179" s="29">
        <v>20</v>
      </c>
      <c r="H179" s="29">
        <v>10</v>
      </c>
      <c r="I179" s="29"/>
      <c r="J179" s="43"/>
      <c r="K179" s="29"/>
    </row>
    <row r="180" spans="1:11" x14ac:dyDescent="0.3">
      <c r="A180" s="9" t="s">
        <v>139</v>
      </c>
      <c r="B180" s="41">
        <v>0.125</v>
      </c>
      <c r="C180" s="29" t="s">
        <v>280</v>
      </c>
      <c r="D180" s="29">
        <v>14</v>
      </c>
      <c r="E180" s="29">
        <v>12</v>
      </c>
      <c r="F180" s="29">
        <v>10</v>
      </c>
      <c r="G180" s="29">
        <v>8</v>
      </c>
      <c r="H180" s="29">
        <v>6</v>
      </c>
      <c r="I180" s="29"/>
      <c r="J180" s="43"/>
      <c r="K180" s="29"/>
    </row>
    <row r="181" spans="1:11" s="16" customFormat="1" ht="37.5" x14ac:dyDescent="0.3">
      <c r="A181" s="9" t="s">
        <v>210</v>
      </c>
      <c r="B181" s="8">
        <v>0.5</v>
      </c>
      <c r="C181" s="29"/>
      <c r="D181" s="29"/>
      <c r="E181" s="29"/>
      <c r="F181" s="29"/>
      <c r="G181" s="29"/>
      <c r="H181" s="29"/>
      <c r="I181" s="29"/>
      <c r="J181" s="43"/>
      <c r="K181" s="29"/>
    </row>
    <row r="182" spans="1:11" x14ac:dyDescent="0.3">
      <c r="A182" s="9" t="s">
        <v>144</v>
      </c>
      <c r="B182" s="29">
        <v>0.5</v>
      </c>
      <c r="C182" s="29" t="s">
        <v>281</v>
      </c>
      <c r="D182" s="29" t="s">
        <v>145</v>
      </c>
      <c r="E182" s="42" t="s">
        <v>146</v>
      </c>
      <c r="F182" s="42" t="s">
        <v>147</v>
      </c>
      <c r="G182" s="42" t="s">
        <v>148</v>
      </c>
      <c r="H182" s="42" t="s">
        <v>149</v>
      </c>
      <c r="I182" s="29"/>
      <c r="J182" s="43"/>
      <c r="K182" s="29"/>
    </row>
    <row r="183" spans="1:11" x14ac:dyDescent="0.3">
      <c r="A183" s="9" t="s">
        <v>139</v>
      </c>
      <c r="B183" s="29">
        <v>0.5</v>
      </c>
      <c r="C183" s="29" t="s">
        <v>281</v>
      </c>
      <c r="D183" s="29" t="s">
        <v>145</v>
      </c>
      <c r="E183" s="42" t="s">
        <v>146</v>
      </c>
      <c r="F183" s="42" t="s">
        <v>147</v>
      </c>
      <c r="G183" s="42" t="s">
        <v>148</v>
      </c>
      <c r="H183" s="42" t="s">
        <v>149</v>
      </c>
      <c r="I183" s="29"/>
      <c r="J183" s="43"/>
      <c r="K183" s="29"/>
    </row>
    <row r="184" spans="1:11" ht="37.5" x14ac:dyDescent="0.3">
      <c r="A184" s="11" t="s">
        <v>150</v>
      </c>
      <c r="B184" s="10">
        <f>B185+B186</f>
        <v>1</v>
      </c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75" x14ac:dyDescent="0.3">
      <c r="A185" s="22" t="s">
        <v>270</v>
      </c>
      <c r="B185" s="2">
        <v>0.5</v>
      </c>
      <c r="C185" s="29" t="s">
        <v>8</v>
      </c>
      <c r="D185" s="2">
        <v>5</v>
      </c>
      <c r="E185" s="2">
        <v>6</v>
      </c>
      <c r="F185" s="2">
        <v>7</v>
      </c>
      <c r="G185" s="2">
        <v>8</v>
      </c>
      <c r="H185" s="2">
        <v>9</v>
      </c>
      <c r="I185" s="44"/>
      <c r="J185" s="44"/>
      <c r="K185" s="29"/>
    </row>
    <row r="186" spans="1:11" ht="37.5" x14ac:dyDescent="0.3">
      <c r="A186" s="22" t="s">
        <v>230</v>
      </c>
      <c r="B186" s="2">
        <v>0.5</v>
      </c>
      <c r="C186" s="29" t="s">
        <v>8</v>
      </c>
      <c r="D186" s="2">
        <v>60</v>
      </c>
      <c r="E186" s="2">
        <v>70</v>
      </c>
      <c r="F186" s="2">
        <v>80</v>
      </c>
      <c r="G186" s="2">
        <v>90</v>
      </c>
      <c r="H186" s="2">
        <v>100</v>
      </c>
      <c r="I186" s="44"/>
      <c r="J186" s="44"/>
      <c r="K186" s="29"/>
    </row>
    <row r="187" spans="1:11" ht="37.5" x14ac:dyDescent="0.3">
      <c r="A187" s="11" t="s">
        <v>151</v>
      </c>
      <c r="B187" s="10">
        <f>B188+B189+B190+B191+B192</f>
        <v>2</v>
      </c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37.5" x14ac:dyDescent="0.3">
      <c r="A188" s="22" t="s">
        <v>197</v>
      </c>
      <c r="B188" s="2">
        <v>0.25</v>
      </c>
      <c r="C188" s="29" t="s">
        <v>23</v>
      </c>
      <c r="D188" s="2">
        <v>78</v>
      </c>
      <c r="E188" s="2">
        <v>83</v>
      </c>
      <c r="F188" s="2">
        <v>88</v>
      </c>
      <c r="G188" s="2">
        <v>93</v>
      </c>
      <c r="H188" s="2">
        <v>98</v>
      </c>
      <c r="I188" s="29"/>
      <c r="J188" s="43"/>
      <c r="K188" s="29"/>
    </row>
    <row r="189" spans="1:11" x14ac:dyDescent="0.3">
      <c r="A189" s="22" t="s">
        <v>198</v>
      </c>
      <c r="B189" s="2">
        <v>0.25</v>
      </c>
      <c r="C189" s="29" t="s">
        <v>23</v>
      </c>
      <c r="D189" s="2">
        <v>12</v>
      </c>
      <c r="E189" s="2">
        <v>10</v>
      </c>
      <c r="F189" s="2">
        <v>8</v>
      </c>
      <c r="G189" s="2">
        <v>6</v>
      </c>
      <c r="H189" s="2">
        <v>4</v>
      </c>
      <c r="I189" s="29"/>
      <c r="J189" s="43"/>
      <c r="K189" s="29"/>
    </row>
    <row r="190" spans="1:11" ht="56.25" x14ac:dyDescent="0.3">
      <c r="A190" s="22" t="s">
        <v>271</v>
      </c>
      <c r="B190" s="2">
        <v>0.25</v>
      </c>
      <c r="C190" s="29" t="s">
        <v>8</v>
      </c>
      <c r="D190" s="2">
        <v>85</v>
      </c>
      <c r="E190" s="2">
        <v>88.5</v>
      </c>
      <c r="F190" s="2">
        <v>92</v>
      </c>
      <c r="G190" s="2">
        <v>95.5</v>
      </c>
      <c r="H190" s="2">
        <v>99</v>
      </c>
      <c r="I190" s="44"/>
      <c r="J190" s="44"/>
      <c r="K190" s="29"/>
    </row>
    <row r="191" spans="1:11" ht="56.25" x14ac:dyDescent="0.3">
      <c r="A191" s="22" t="s">
        <v>199</v>
      </c>
      <c r="B191" s="2">
        <v>0.5</v>
      </c>
      <c r="C191" s="29" t="s">
        <v>8</v>
      </c>
      <c r="D191" s="2">
        <v>90</v>
      </c>
      <c r="E191" s="2">
        <v>92.5</v>
      </c>
      <c r="F191" s="2">
        <v>95</v>
      </c>
      <c r="G191" s="2">
        <v>97.5</v>
      </c>
      <c r="H191" s="2">
        <v>100</v>
      </c>
      <c r="I191" s="44"/>
      <c r="J191" s="44"/>
      <c r="K191" s="29"/>
    </row>
    <row r="192" spans="1:11" ht="56.25" x14ac:dyDescent="0.3">
      <c r="A192" s="22" t="s">
        <v>200</v>
      </c>
      <c r="B192" s="2">
        <v>0.75</v>
      </c>
      <c r="C192" s="29" t="s">
        <v>8</v>
      </c>
      <c r="D192" s="2">
        <v>85</v>
      </c>
      <c r="E192" s="2">
        <v>88.5</v>
      </c>
      <c r="F192" s="2">
        <v>92</v>
      </c>
      <c r="G192" s="2">
        <v>95.5</v>
      </c>
      <c r="H192" s="2">
        <v>99</v>
      </c>
      <c r="I192" s="44"/>
      <c r="J192" s="44"/>
      <c r="K192" s="29"/>
    </row>
    <row r="193" spans="1:11" ht="56.25" x14ac:dyDescent="0.3">
      <c r="A193" s="11" t="s">
        <v>152</v>
      </c>
      <c r="B193" s="12">
        <f>B194+B195+B196+B197+B198</f>
        <v>6</v>
      </c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37.5" x14ac:dyDescent="0.3">
      <c r="A194" s="7" t="s">
        <v>231</v>
      </c>
      <c r="B194" s="29">
        <v>2</v>
      </c>
      <c r="C194" s="29" t="s">
        <v>9</v>
      </c>
      <c r="D194" s="29">
        <v>1</v>
      </c>
      <c r="E194" s="29">
        <v>2</v>
      </c>
      <c r="F194" s="29">
        <v>3</v>
      </c>
      <c r="G194" s="29">
        <v>4</v>
      </c>
      <c r="H194" s="29">
        <v>5</v>
      </c>
      <c r="I194" s="29"/>
      <c r="J194" s="43"/>
      <c r="K194" s="29"/>
    </row>
    <row r="195" spans="1:11" ht="56.25" x14ac:dyDescent="0.3">
      <c r="A195" s="7" t="s">
        <v>153</v>
      </c>
      <c r="B195" s="29">
        <v>1</v>
      </c>
      <c r="C195" s="29" t="s">
        <v>23</v>
      </c>
      <c r="D195" s="2">
        <v>5</v>
      </c>
      <c r="E195" s="2">
        <v>4</v>
      </c>
      <c r="F195" s="2">
        <v>3</v>
      </c>
      <c r="G195" s="2">
        <v>2</v>
      </c>
      <c r="H195" s="2">
        <v>1</v>
      </c>
      <c r="I195" s="29"/>
      <c r="J195" s="43"/>
      <c r="K195" s="29"/>
    </row>
    <row r="196" spans="1:11" ht="37.5" x14ac:dyDescent="0.3">
      <c r="A196" s="7" t="s">
        <v>154</v>
      </c>
      <c r="B196" s="29">
        <v>1</v>
      </c>
      <c r="C196" s="29" t="s">
        <v>8</v>
      </c>
      <c r="D196" s="2">
        <v>75</v>
      </c>
      <c r="E196" s="2">
        <v>80</v>
      </c>
      <c r="F196" s="2">
        <v>85</v>
      </c>
      <c r="G196" s="2">
        <v>90</v>
      </c>
      <c r="H196" s="2">
        <v>95</v>
      </c>
      <c r="I196" s="29"/>
      <c r="J196" s="43"/>
      <c r="K196" s="29"/>
    </row>
    <row r="197" spans="1:11" ht="37.5" x14ac:dyDescent="0.3">
      <c r="A197" s="7" t="s">
        <v>155</v>
      </c>
      <c r="B197" s="29">
        <v>0.5</v>
      </c>
      <c r="C197" s="29" t="s">
        <v>8</v>
      </c>
      <c r="D197" s="2">
        <v>30</v>
      </c>
      <c r="E197" s="2">
        <v>35</v>
      </c>
      <c r="F197" s="2">
        <v>40</v>
      </c>
      <c r="G197" s="2">
        <v>45</v>
      </c>
      <c r="H197" s="2">
        <v>50</v>
      </c>
      <c r="I197" s="44"/>
      <c r="J197" s="44"/>
      <c r="K197" s="29"/>
    </row>
    <row r="198" spans="1:11" ht="75" x14ac:dyDescent="0.3">
      <c r="A198" s="7" t="s">
        <v>156</v>
      </c>
      <c r="B198" s="29">
        <f>B199+B200+B201</f>
        <v>1.5</v>
      </c>
      <c r="C198" s="29"/>
      <c r="D198" s="29"/>
      <c r="E198" s="29"/>
      <c r="F198" s="29"/>
      <c r="G198" s="29"/>
      <c r="H198" s="29"/>
      <c r="I198" s="29"/>
      <c r="J198" s="43"/>
      <c r="K198" s="29"/>
    </row>
    <row r="199" spans="1:11" ht="37.5" x14ac:dyDescent="0.3">
      <c r="A199" s="7" t="s">
        <v>157</v>
      </c>
      <c r="B199" s="29">
        <v>0.5</v>
      </c>
      <c r="C199" s="29" t="s">
        <v>9</v>
      </c>
      <c r="D199" s="29">
        <v>1</v>
      </c>
      <c r="E199" s="29">
        <v>2</v>
      </c>
      <c r="F199" s="29">
        <v>3</v>
      </c>
      <c r="G199" s="29">
        <v>4</v>
      </c>
      <c r="H199" s="29">
        <v>5</v>
      </c>
      <c r="I199" s="29"/>
      <c r="J199" s="43"/>
      <c r="K199" s="29"/>
    </row>
    <row r="200" spans="1:11" ht="56.25" x14ac:dyDescent="0.3">
      <c r="A200" s="7" t="s">
        <v>158</v>
      </c>
      <c r="B200" s="29">
        <v>0.5</v>
      </c>
      <c r="C200" s="29" t="s">
        <v>9</v>
      </c>
      <c r="D200" s="29">
        <v>1</v>
      </c>
      <c r="E200" s="29">
        <v>2</v>
      </c>
      <c r="F200" s="29">
        <v>3</v>
      </c>
      <c r="G200" s="29">
        <v>4</v>
      </c>
      <c r="H200" s="29">
        <v>5</v>
      </c>
      <c r="I200" s="29"/>
      <c r="J200" s="43"/>
      <c r="K200" s="29"/>
    </row>
    <row r="201" spans="1:11" ht="37.5" x14ac:dyDescent="0.3">
      <c r="A201" s="7" t="s">
        <v>159</v>
      </c>
      <c r="B201" s="29">
        <v>0.5</v>
      </c>
      <c r="C201" s="29" t="s">
        <v>9</v>
      </c>
      <c r="D201" s="29">
        <v>1</v>
      </c>
      <c r="E201" s="29">
        <v>2</v>
      </c>
      <c r="F201" s="29">
        <v>3</v>
      </c>
      <c r="G201" s="29">
        <v>4</v>
      </c>
      <c r="H201" s="29">
        <v>5</v>
      </c>
      <c r="I201" s="29"/>
      <c r="J201" s="43"/>
      <c r="K201" s="29"/>
    </row>
    <row r="202" spans="1:11" ht="56.25" x14ac:dyDescent="0.3">
      <c r="A202" s="11" t="s">
        <v>160</v>
      </c>
      <c r="B202" s="10">
        <f>B203+B204+B205+B206+B207+B208</f>
        <v>6</v>
      </c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75" x14ac:dyDescent="0.3">
      <c r="A203" s="7" t="s">
        <v>161</v>
      </c>
      <c r="B203" s="29">
        <v>1</v>
      </c>
      <c r="C203" s="29" t="s">
        <v>8</v>
      </c>
      <c r="D203" s="2">
        <v>20.5</v>
      </c>
      <c r="E203" s="2">
        <v>21.5</v>
      </c>
      <c r="F203" s="2">
        <v>22.5</v>
      </c>
      <c r="G203" s="2">
        <v>23.5</v>
      </c>
      <c r="H203" s="2">
        <v>24.5</v>
      </c>
      <c r="I203" s="44"/>
      <c r="J203" s="44"/>
      <c r="K203" s="29"/>
    </row>
    <row r="204" spans="1:11" ht="112.5" x14ac:dyDescent="0.3">
      <c r="A204" s="7" t="s">
        <v>162</v>
      </c>
      <c r="B204" s="29">
        <v>1</v>
      </c>
      <c r="C204" s="29" t="s">
        <v>8</v>
      </c>
      <c r="D204" s="2">
        <v>8</v>
      </c>
      <c r="E204" s="2">
        <v>10</v>
      </c>
      <c r="F204" s="2">
        <v>12</v>
      </c>
      <c r="G204" s="2">
        <v>14</v>
      </c>
      <c r="H204" s="2">
        <v>16</v>
      </c>
      <c r="I204" s="29"/>
      <c r="J204" s="43"/>
      <c r="K204" s="29"/>
    </row>
    <row r="205" spans="1:11" ht="75" x14ac:dyDescent="0.3">
      <c r="A205" s="7" t="s">
        <v>163</v>
      </c>
      <c r="B205" s="29">
        <v>0.5</v>
      </c>
      <c r="C205" s="29" t="s">
        <v>8</v>
      </c>
      <c r="D205" s="2">
        <v>40</v>
      </c>
      <c r="E205" s="2">
        <v>45</v>
      </c>
      <c r="F205" s="2">
        <v>50</v>
      </c>
      <c r="G205" s="2">
        <v>55</v>
      </c>
      <c r="H205" s="2">
        <v>60</v>
      </c>
      <c r="I205" s="44"/>
      <c r="J205" s="44"/>
      <c r="K205" s="29"/>
    </row>
    <row r="206" spans="1:11" ht="37.5" x14ac:dyDescent="0.3">
      <c r="A206" s="7" t="s">
        <v>164</v>
      </c>
      <c r="B206" s="29">
        <v>2</v>
      </c>
      <c r="C206" s="29" t="s">
        <v>9</v>
      </c>
      <c r="D206" s="29">
        <v>1</v>
      </c>
      <c r="E206" s="29">
        <v>2</v>
      </c>
      <c r="F206" s="29">
        <v>3</v>
      </c>
      <c r="G206" s="29">
        <v>4</v>
      </c>
      <c r="H206" s="29">
        <v>5</v>
      </c>
      <c r="I206" s="29"/>
      <c r="J206" s="43"/>
      <c r="K206" s="29"/>
    </row>
    <row r="207" spans="1:11" ht="56.25" x14ac:dyDescent="0.3">
      <c r="A207" s="7" t="s">
        <v>272</v>
      </c>
      <c r="B207" s="29">
        <v>0.5</v>
      </c>
      <c r="C207" s="29" t="s">
        <v>9</v>
      </c>
      <c r="D207" s="29">
        <v>1</v>
      </c>
      <c r="E207" s="29">
        <v>2</v>
      </c>
      <c r="F207" s="29">
        <v>3</v>
      </c>
      <c r="G207" s="29">
        <v>4</v>
      </c>
      <c r="H207" s="29">
        <v>5</v>
      </c>
      <c r="I207" s="29"/>
      <c r="J207" s="43"/>
      <c r="K207" s="29"/>
    </row>
    <row r="208" spans="1:11" ht="112.5" x14ac:dyDescent="0.3">
      <c r="A208" s="7" t="s">
        <v>273</v>
      </c>
      <c r="B208" s="29">
        <v>1</v>
      </c>
      <c r="C208" s="29" t="s">
        <v>9</v>
      </c>
      <c r="D208" s="29">
        <v>1</v>
      </c>
      <c r="E208" s="29">
        <v>2</v>
      </c>
      <c r="F208" s="29">
        <v>3</v>
      </c>
      <c r="G208" s="29">
        <v>4</v>
      </c>
      <c r="H208" s="29">
        <v>5</v>
      </c>
      <c r="I208" s="29"/>
      <c r="J208" s="43"/>
      <c r="K208" s="29"/>
    </row>
    <row r="209" spans="1:11" ht="37.5" x14ac:dyDescent="0.3">
      <c r="A209" s="11" t="s">
        <v>165</v>
      </c>
      <c r="B209" s="10">
        <f>B210+B211</f>
        <v>2</v>
      </c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75" x14ac:dyDescent="0.3">
      <c r="A210" s="7" t="s">
        <v>166</v>
      </c>
      <c r="B210" s="29">
        <v>1</v>
      </c>
      <c r="C210" s="29" t="s">
        <v>9</v>
      </c>
      <c r="D210" s="29">
        <v>1</v>
      </c>
      <c r="E210" s="29">
        <v>2</v>
      </c>
      <c r="F210" s="29">
        <v>3</v>
      </c>
      <c r="G210" s="29">
        <v>4</v>
      </c>
      <c r="H210" s="29">
        <v>5</v>
      </c>
      <c r="I210" s="29"/>
      <c r="J210" s="43"/>
      <c r="K210" s="29"/>
    </row>
    <row r="211" spans="1:11" ht="56.25" x14ac:dyDescent="0.3">
      <c r="A211" s="7" t="s">
        <v>167</v>
      </c>
      <c r="B211" s="29">
        <v>1</v>
      </c>
      <c r="C211" s="29" t="s">
        <v>8</v>
      </c>
      <c r="D211" s="2">
        <v>80</v>
      </c>
      <c r="E211" s="2">
        <v>85</v>
      </c>
      <c r="F211" s="2">
        <v>90</v>
      </c>
      <c r="G211" s="2">
        <v>95</v>
      </c>
      <c r="H211" s="2">
        <v>100</v>
      </c>
      <c r="I211" s="44"/>
      <c r="J211" s="44"/>
      <c r="K211" s="29"/>
    </row>
    <row r="212" spans="1:11" ht="56.25" x14ac:dyDescent="0.3">
      <c r="A212" s="11" t="s">
        <v>168</v>
      </c>
      <c r="B212" s="10">
        <v>3</v>
      </c>
      <c r="C212" s="10" t="s">
        <v>8</v>
      </c>
      <c r="D212" s="10">
        <v>70</v>
      </c>
      <c r="E212" s="10">
        <v>75</v>
      </c>
      <c r="F212" s="10">
        <v>80</v>
      </c>
      <c r="G212" s="10">
        <v>85</v>
      </c>
      <c r="H212" s="10">
        <v>90</v>
      </c>
      <c r="I212" s="10"/>
      <c r="J212" s="10"/>
      <c r="K212" s="10"/>
    </row>
    <row r="213" spans="1:11" ht="37.5" x14ac:dyDescent="0.3">
      <c r="A213" s="11" t="s">
        <v>169</v>
      </c>
      <c r="B213" s="10">
        <f>B214+B215</f>
        <v>3</v>
      </c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37.5" x14ac:dyDescent="0.3">
      <c r="A214" s="7" t="s">
        <v>170</v>
      </c>
      <c r="B214" s="29">
        <v>1.5</v>
      </c>
      <c r="C214" s="29" t="s">
        <v>9</v>
      </c>
      <c r="D214" s="29">
        <v>1</v>
      </c>
      <c r="E214" s="29">
        <v>2</v>
      </c>
      <c r="F214" s="29">
        <v>3</v>
      </c>
      <c r="G214" s="29">
        <v>4</v>
      </c>
      <c r="H214" s="29">
        <v>5</v>
      </c>
      <c r="I214" s="29"/>
      <c r="J214" s="43"/>
      <c r="K214" s="29"/>
    </row>
    <row r="215" spans="1:11" ht="75" x14ac:dyDescent="0.3">
      <c r="A215" s="7" t="s">
        <v>232</v>
      </c>
      <c r="B215" s="29">
        <v>1.5</v>
      </c>
      <c r="C215" s="29" t="s">
        <v>9</v>
      </c>
      <c r="D215" s="29">
        <v>1</v>
      </c>
      <c r="E215" s="29">
        <v>2</v>
      </c>
      <c r="F215" s="29">
        <v>3</v>
      </c>
      <c r="G215" s="29">
        <v>4</v>
      </c>
      <c r="H215" s="29">
        <v>5</v>
      </c>
      <c r="I215" s="29"/>
      <c r="J215" s="43"/>
      <c r="K215" s="29"/>
    </row>
    <row r="216" spans="1:11" ht="37.5" x14ac:dyDescent="0.3">
      <c r="A216" s="11" t="s">
        <v>171</v>
      </c>
      <c r="B216" s="10">
        <f>B217+B218+B221</f>
        <v>7.05</v>
      </c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37.5" x14ac:dyDescent="0.3">
      <c r="A217" s="7" t="s">
        <v>172</v>
      </c>
      <c r="B217" s="29">
        <v>1</v>
      </c>
      <c r="C217" s="29" t="s">
        <v>8</v>
      </c>
      <c r="D217" s="2">
        <v>80</v>
      </c>
      <c r="E217" s="2">
        <v>85</v>
      </c>
      <c r="F217" s="2">
        <v>90</v>
      </c>
      <c r="G217" s="2">
        <v>95</v>
      </c>
      <c r="H217" s="2">
        <v>100</v>
      </c>
      <c r="I217" s="44"/>
      <c r="J217" s="44"/>
      <c r="K217" s="29"/>
    </row>
    <row r="218" spans="1:11" ht="37.5" x14ac:dyDescent="0.3">
      <c r="A218" s="7" t="s">
        <v>173</v>
      </c>
      <c r="B218" s="29">
        <f>B219+B220</f>
        <v>5.05</v>
      </c>
      <c r="C218" s="29"/>
      <c r="D218" s="29"/>
      <c r="E218" s="29"/>
      <c r="F218" s="29"/>
      <c r="G218" s="29"/>
      <c r="H218" s="29"/>
      <c r="I218" s="29"/>
      <c r="J218" s="43"/>
      <c r="K218" s="29"/>
    </row>
    <row r="219" spans="1:11" ht="56.25" x14ac:dyDescent="0.3">
      <c r="A219" s="22" t="s">
        <v>174</v>
      </c>
      <c r="B219" s="2">
        <v>3.05</v>
      </c>
      <c r="C219" s="29" t="s">
        <v>8</v>
      </c>
      <c r="D219" s="2">
        <v>50</v>
      </c>
      <c r="E219" s="2">
        <v>55</v>
      </c>
      <c r="F219" s="2">
        <v>60</v>
      </c>
      <c r="G219" s="2">
        <v>65</v>
      </c>
      <c r="H219" s="2">
        <v>70</v>
      </c>
      <c r="I219" s="29"/>
      <c r="J219" s="43"/>
      <c r="K219" s="29"/>
    </row>
    <row r="220" spans="1:11" ht="37.5" x14ac:dyDescent="0.3">
      <c r="A220" s="22" t="s">
        <v>175</v>
      </c>
      <c r="B220" s="2">
        <v>2</v>
      </c>
      <c r="C220" s="29" t="s">
        <v>9</v>
      </c>
      <c r="D220" s="2">
        <v>500</v>
      </c>
      <c r="E220" s="2">
        <v>600</v>
      </c>
      <c r="F220" s="2">
        <v>700</v>
      </c>
      <c r="G220" s="2" t="s">
        <v>176</v>
      </c>
      <c r="H220" s="2" t="s">
        <v>177</v>
      </c>
      <c r="I220" s="29"/>
      <c r="J220" s="43"/>
      <c r="K220" s="29"/>
    </row>
    <row r="221" spans="1:11" ht="56.25" x14ac:dyDescent="0.3">
      <c r="A221" s="22" t="s">
        <v>178</v>
      </c>
      <c r="B221" s="2">
        <f>B222+B223+B224</f>
        <v>1</v>
      </c>
      <c r="C221" s="29"/>
      <c r="D221" s="2"/>
      <c r="E221" s="2"/>
      <c r="F221" s="2"/>
      <c r="G221" s="2"/>
      <c r="H221" s="2"/>
      <c r="I221" s="29"/>
      <c r="J221" s="43"/>
      <c r="K221" s="29"/>
    </row>
    <row r="222" spans="1:11" ht="37.5" x14ac:dyDescent="0.3">
      <c r="A222" s="22" t="s">
        <v>179</v>
      </c>
      <c r="B222" s="2">
        <v>0.6</v>
      </c>
      <c r="C222" s="29" t="s">
        <v>9</v>
      </c>
      <c r="D222" s="54" t="s">
        <v>184</v>
      </c>
      <c r="E222" s="54"/>
      <c r="F222" s="54"/>
      <c r="G222" s="54"/>
      <c r="H222" s="54"/>
      <c r="I222" s="29"/>
      <c r="J222" s="43"/>
      <c r="K222" s="29"/>
    </row>
    <row r="223" spans="1:11" ht="37.5" customHeight="1" x14ac:dyDescent="0.3">
      <c r="A223" s="22" t="s">
        <v>180</v>
      </c>
      <c r="B223" s="2">
        <v>0.2</v>
      </c>
      <c r="C223" s="29" t="s">
        <v>9</v>
      </c>
      <c r="D223" s="54" t="s">
        <v>183</v>
      </c>
      <c r="E223" s="54"/>
      <c r="F223" s="54"/>
      <c r="G223" s="54"/>
      <c r="H223" s="54"/>
      <c r="I223" s="29"/>
      <c r="J223" s="43"/>
      <c r="K223" s="29"/>
    </row>
    <row r="224" spans="1:11" ht="37.5" x14ac:dyDescent="0.3">
      <c r="A224" s="22" t="s">
        <v>181</v>
      </c>
      <c r="B224" s="2">
        <v>0.2</v>
      </c>
      <c r="C224" s="29" t="s">
        <v>9</v>
      </c>
      <c r="D224" s="54" t="s">
        <v>182</v>
      </c>
      <c r="E224" s="54"/>
      <c r="F224" s="54"/>
      <c r="G224" s="54"/>
      <c r="H224" s="54"/>
      <c r="I224" s="29"/>
      <c r="J224" s="43"/>
      <c r="K224" s="29"/>
    </row>
    <row r="225" spans="1:11" ht="37.5" x14ac:dyDescent="0.3">
      <c r="A225" s="11" t="s">
        <v>185</v>
      </c>
      <c r="B225" s="10">
        <f>B226+B227</f>
        <v>5</v>
      </c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56.25" x14ac:dyDescent="0.3">
      <c r="A226" s="22" t="s">
        <v>233</v>
      </c>
      <c r="B226" s="2">
        <v>3</v>
      </c>
      <c r="C226" s="29" t="s">
        <v>53</v>
      </c>
      <c r="D226" s="29">
        <v>60</v>
      </c>
      <c r="E226" s="29">
        <v>70</v>
      </c>
      <c r="F226" s="29">
        <v>80</v>
      </c>
      <c r="G226" s="29">
        <v>90</v>
      </c>
      <c r="H226" s="29">
        <v>100</v>
      </c>
      <c r="I226" s="29"/>
      <c r="J226" s="43"/>
      <c r="K226" s="29"/>
    </row>
    <row r="227" spans="1:11" ht="37.5" x14ac:dyDescent="0.3">
      <c r="A227" s="22" t="s">
        <v>234</v>
      </c>
      <c r="B227" s="2">
        <v>2</v>
      </c>
      <c r="C227" s="29" t="s">
        <v>53</v>
      </c>
      <c r="D227" s="2" t="s">
        <v>186</v>
      </c>
      <c r="E227" s="2" t="s">
        <v>187</v>
      </c>
      <c r="F227" s="2" t="s">
        <v>188</v>
      </c>
      <c r="G227" s="2" t="s">
        <v>189</v>
      </c>
      <c r="H227" s="2" t="s">
        <v>190</v>
      </c>
      <c r="I227" s="29"/>
      <c r="J227" s="43"/>
      <c r="K227" s="29"/>
    </row>
    <row r="228" spans="1:11" ht="37.5" x14ac:dyDescent="0.3">
      <c r="A228" s="11" t="s">
        <v>191</v>
      </c>
      <c r="B228" s="10">
        <f>B229+B230</f>
        <v>2</v>
      </c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37.5" x14ac:dyDescent="0.3">
      <c r="A229" s="22" t="s">
        <v>192</v>
      </c>
      <c r="B229" s="2">
        <v>1.5</v>
      </c>
      <c r="C229" s="29" t="s">
        <v>9</v>
      </c>
      <c r="D229" s="29">
        <v>1</v>
      </c>
      <c r="E229" s="29">
        <v>2</v>
      </c>
      <c r="F229" s="29">
        <v>3</v>
      </c>
      <c r="G229" s="29">
        <v>4</v>
      </c>
      <c r="H229" s="29">
        <v>5</v>
      </c>
      <c r="I229" s="29"/>
      <c r="J229" s="43"/>
      <c r="K229" s="29"/>
    </row>
    <row r="230" spans="1:11" ht="75" x14ac:dyDescent="0.3">
      <c r="A230" s="22" t="s">
        <v>194</v>
      </c>
      <c r="B230" s="2">
        <f>B231+B232</f>
        <v>0.5</v>
      </c>
      <c r="C230" s="29"/>
      <c r="D230" s="29"/>
      <c r="E230" s="29"/>
      <c r="F230" s="29"/>
      <c r="G230" s="29"/>
      <c r="H230" s="29"/>
      <c r="I230" s="29"/>
      <c r="J230" s="43"/>
      <c r="K230" s="29"/>
    </row>
    <row r="231" spans="1:11" ht="37.5" x14ac:dyDescent="0.3">
      <c r="A231" s="22" t="s">
        <v>195</v>
      </c>
      <c r="B231" s="2">
        <v>0.25</v>
      </c>
      <c r="C231" s="29" t="s">
        <v>193</v>
      </c>
      <c r="D231" s="2" t="s">
        <v>14</v>
      </c>
      <c r="E231" s="2" t="s">
        <v>14</v>
      </c>
      <c r="F231" s="2" t="s">
        <v>14</v>
      </c>
      <c r="G231" s="2" t="s">
        <v>14</v>
      </c>
      <c r="H231" s="2">
        <v>1</v>
      </c>
      <c r="I231" s="29"/>
      <c r="J231" s="43"/>
      <c r="K231" s="29"/>
    </row>
    <row r="232" spans="1:11" ht="37.5" x14ac:dyDescent="0.3">
      <c r="A232" s="22" t="s">
        <v>196</v>
      </c>
      <c r="B232" s="29">
        <v>0.25</v>
      </c>
      <c r="C232" s="29" t="s">
        <v>193</v>
      </c>
      <c r="D232" s="2">
        <v>1</v>
      </c>
      <c r="E232" s="2">
        <v>2</v>
      </c>
      <c r="F232" s="2">
        <v>3</v>
      </c>
      <c r="G232" s="2">
        <v>4</v>
      </c>
      <c r="H232" s="2">
        <v>5</v>
      </c>
      <c r="I232" s="29"/>
      <c r="J232" s="43"/>
      <c r="K232" s="29"/>
    </row>
    <row r="233" spans="1:11" x14ac:dyDescent="0.3">
      <c r="A233" s="30" t="s">
        <v>7</v>
      </c>
      <c r="B233" s="24">
        <f>B6+B9+B27+B37+B49+B58+B63+B64+B67+B68+B75+B109+B114+B118+B148+B165+B184+B187+B193+B202+B209+B212+B213+B216+B225+B228</f>
        <v>98</v>
      </c>
      <c r="C233" s="6"/>
      <c r="D233" s="6"/>
      <c r="E233" s="6"/>
      <c r="F233" s="6"/>
      <c r="G233" s="6"/>
      <c r="H233" s="6"/>
      <c r="I233" s="31"/>
      <c r="J233" s="31"/>
      <c r="K233" s="31"/>
    </row>
    <row r="235" spans="1:11" x14ac:dyDescent="0.3">
      <c r="A235" s="52" t="s">
        <v>13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</row>
    <row r="236" spans="1:11" x14ac:dyDescent="0.3">
      <c r="A236" s="52" t="s">
        <v>11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</row>
    <row r="237" spans="1:11" x14ac:dyDescent="0.3">
      <c r="A237" s="52" t="s">
        <v>18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</row>
    <row r="238" spans="1:11" ht="19.5" thickBot="1" x14ac:dyDescent="0.35"/>
    <row r="239" spans="1:11" ht="37.5" customHeight="1" thickTop="1" thickBot="1" x14ac:dyDescent="0.35">
      <c r="A239" s="49" t="s">
        <v>275</v>
      </c>
      <c r="B239" s="50"/>
      <c r="C239" s="50"/>
      <c r="D239" s="50"/>
      <c r="E239" s="50"/>
      <c r="F239" s="50"/>
      <c r="G239" s="50"/>
      <c r="H239" s="50"/>
      <c r="I239" s="50"/>
      <c r="J239" s="50"/>
      <c r="K239" s="50"/>
    </row>
    <row r="240" spans="1:11" ht="19.5" thickTop="1" x14ac:dyDescent="0.3">
      <c r="A240" s="5" t="s">
        <v>12</v>
      </c>
    </row>
  </sheetData>
  <mergeCells count="18">
    <mergeCell ref="A1:K1"/>
    <mergeCell ref="A2:K2"/>
    <mergeCell ref="A4:A5"/>
    <mergeCell ref="B4:B5"/>
    <mergeCell ref="C4:C5"/>
    <mergeCell ref="D4:H4"/>
    <mergeCell ref="I4:I5"/>
    <mergeCell ref="K4:K5"/>
    <mergeCell ref="J4:J5"/>
    <mergeCell ref="A236:K236"/>
    <mergeCell ref="A237:K237"/>
    <mergeCell ref="A239:K239"/>
    <mergeCell ref="D13:H13"/>
    <mergeCell ref="D107:H107"/>
    <mergeCell ref="D222:H222"/>
    <mergeCell ref="D223:H223"/>
    <mergeCell ref="D224:H224"/>
    <mergeCell ref="A235:K235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SARs</vt:lpstr>
      <vt:lpstr>เป้าหมาย</vt:lpstr>
      <vt:lpstr>Sheet3</vt:lpstr>
      <vt:lpstr>SARs!Print_Titles</vt:lpstr>
      <vt:lpstr>เป้าหมาย!Print_Titles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</dc:creator>
  <cp:lastModifiedBy>kwan</cp:lastModifiedBy>
  <cp:lastPrinted>2024-03-26T02:20:48Z</cp:lastPrinted>
  <dcterms:created xsi:type="dcterms:W3CDTF">2017-01-06T08:55:28Z</dcterms:created>
  <dcterms:modified xsi:type="dcterms:W3CDTF">2024-04-30T07:49:44Z</dcterms:modified>
</cp:coreProperties>
</file>